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E77E54BB-03DF-4829-8665-0CBC5B015A4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М.07.2024" sheetId="9" r:id="rId1"/>
    <sheet name="2 и 3" sheetId="10" r:id="rId2"/>
    <sheet name="Sheet2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1" l="1"/>
  <c r="D45" i="11"/>
  <c r="D43" i="11"/>
  <c r="C47" i="11"/>
  <c r="D40" i="11"/>
  <c r="D39" i="11"/>
  <c r="J28" i="9"/>
  <c r="J26" i="9"/>
  <c r="D36" i="11"/>
  <c r="D35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" i="11"/>
  <c r="E27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" i="11"/>
  <c r="D27" i="11"/>
  <c r="B27" i="11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2" i="10"/>
  <c r="C39" i="10"/>
  <c r="D39" i="10" s="1"/>
</calcChain>
</file>

<file path=xl/sharedStrings.xml><?xml version="1.0" encoding="utf-8"?>
<sst xmlns="http://schemas.openxmlformats.org/spreadsheetml/2006/main" count="224" uniqueCount="136">
  <si>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</si>
  <si>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</si>
  <si>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</si>
  <si>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</si>
  <si>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</si>
  <si>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</si>
  <si>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</si>
  <si>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</si>
  <si>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</si>
  <si>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</si>
  <si>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</si>
  <si>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</si>
  <si>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</si>
  <si>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</si>
  <si>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</si>
  <si>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</si>
  <si>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</si>
  <si>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</si>
  <si>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</si>
  <si>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</si>
  <si>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</si>
  <si>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</si>
  <si>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</si>
  <si>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</si>
  <si>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ДИРЕКЦИЯ ОБРАЗОВАНИЕ</t>
  </si>
  <si>
    <t>ДИРЕКЦИЯ ЗДРАВЕОПАЗВАНЕ</t>
  </si>
  <si>
    <t>ДИРЕКЦИЯ КУЛТУРА</t>
  </si>
  <si>
    <t>ОКИ ИСКЪР</t>
  </si>
  <si>
    <t>ОКИ КРАСНО СЕЛО</t>
  </si>
  <si>
    <t>ОКИ НАДЕЖДА</t>
  </si>
  <si>
    <t>ОКИ СРЕДЕЦ</t>
  </si>
  <si>
    <t>СТОЛИЧЕН ДОМ ЗА РАДОСТНИ ОБРЕДИ</t>
  </si>
  <si>
    <t>СТОЛИЧНА БИБЛИОТЕКА</t>
  </si>
  <si>
    <t>ТЕАТЪР ВЪЗРАЖДАНЕ</t>
  </si>
  <si>
    <t>ТЕАТЪР СОФИЯ</t>
  </si>
  <si>
    <t>СТОЛИЧЕН КУКЛЕН ТЕАТЪР</t>
  </si>
  <si>
    <t>ОП ГРОБИЩНИ ПАРКОВЕ</t>
  </si>
  <si>
    <t>ОП СОФИЯ-ПРОЕКТ</t>
  </si>
  <si>
    <t>ОП СОФИЯПЛАН</t>
  </si>
  <si>
    <t>СТОЛИЧЕН ИНСПЕКТОРАТ</t>
  </si>
  <si>
    <t>ДИРЕКЦИЯ ОБЩИНСКИ ПРИХОДИ</t>
  </si>
  <si>
    <t>ДИРЕКЦИЯ ТРАНСПОРТ</t>
  </si>
  <si>
    <t>УПРАВЛЕНИЕ НА ОЗГ</t>
  </si>
  <si>
    <t>ОП ЗООЛОГИЧЕСКА ГРАДИНА</t>
  </si>
  <si>
    <t>ОП ЕКОРАВНОВЕСИЕ</t>
  </si>
  <si>
    <t>ОП СОЦИАЛЕН ПАТРОНАЖ</t>
  </si>
  <si>
    <t>ОП ТУРИЗЪМ</t>
  </si>
  <si>
    <t>ОП ПАРКОВЕ И ГРАДИНИ</t>
  </si>
  <si>
    <t>ОП СПТО</t>
  </si>
  <si>
    <t>Район Банкя - училища и детски градини</t>
  </si>
  <si>
    <t>Район Витоша - училища и детски градини</t>
  </si>
  <si>
    <t>Район Възраждане - училища и детски градини</t>
  </si>
  <si>
    <t>Район Връбница - училища и детски градини</t>
  </si>
  <si>
    <t>Район Илинден - училища и детски градини</t>
  </si>
  <si>
    <t>Район Искър - училища и детски градини</t>
  </si>
  <si>
    <t>Район Изгрев - училища и детски градини</t>
  </si>
  <si>
    <t>Район Красна Поляна - училища и детски градини</t>
  </si>
  <si>
    <t>Район Красно село - училища и детски градини</t>
  </si>
  <si>
    <t>Район Кремиковци - училища и детски градини</t>
  </si>
  <si>
    <t>Район Лозенец - училища и детски градини</t>
  </si>
  <si>
    <t>Район Люлин - училища и детски градини</t>
  </si>
  <si>
    <t>Район Младост - училища и детски градини</t>
  </si>
  <si>
    <t>Район Надежда - училища и детски градини</t>
  </si>
  <si>
    <t>Район Нови Искър - училища и детски градини</t>
  </si>
  <si>
    <t>Район Оборище - училища и детски градини</t>
  </si>
  <si>
    <t>Район Овча Купел - училища и детски градини</t>
  </si>
  <si>
    <t>Район Панчарево - училища и детски градини</t>
  </si>
  <si>
    <t>Район Подуяне - училища и детски градини</t>
  </si>
  <si>
    <t>Район Сердика - училища и детски градини</t>
  </si>
  <si>
    <t>Район Слатина - училища и детски градини</t>
  </si>
  <si>
    <t>Район Средец - училища и детски градини</t>
  </si>
  <si>
    <t>Район Студентска - училища и детски градини</t>
  </si>
  <si>
    <t>Район Триадица - училища и детски градини</t>
  </si>
  <si>
    <t>ОБЩО:</t>
  </si>
  <si>
    <t>ДИРЕКЦИЯ "ИНТЕГРАЦИЯ НА ХОРА С УВРЕЖДАНИЯ, ПРОГРАМИ И ПРОЕКТИ"</t>
  </si>
  <si>
    <t>МАЛЪК ГРАДСКИ ТЕАТЪР ЗАД КАНАЛА</t>
  </si>
  <si>
    <t>ЦЕНТЪР ЗА ПОДКРЕПА И ЛИЧНОСТНО РАЗВИТИЕ - "ЦЕНТЪР ЗА ИЗКУСТВА, КУЛТУРА И ОБРАЗОВАНИЕ - СОФИЯ"</t>
  </si>
  <si>
    <t>ЦЕНТЪР ЗА ПОДКРЕПА И ЛИЧНОСТНО РАЗВИТИЕ - "СПОРТНА ШКОЛА - СОФИЯ"</t>
  </si>
  <si>
    <t>НАПРАВЛЕНИЕ "АРХИТЕКТУРА И ГРАДОСУТРОЙСТВО"</t>
  </si>
  <si>
    <t>РЕГИОНАЛЕН ИСТОРИЧЕСКИ МУЗЕЙ "СОФИЯ"</t>
  </si>
  <si>
    <t>СТОЛИЧНА ОБЩИНСКА АГЕНЦИЯ ПО ПРИВАТИЗАЦИЯ И ИНВЕСТИЦИИ</t>
  </si>
  <si>
    <t>СОФИЙСКА ГРАДСКА ХУДОЖЕСТВЕНА ГАЛЕРИЯ</t>
  </si>
  <si>
    <t>ЦЕНТЪР ЗА ПОДКРЕПА И ЛИЧНОСТНО РАЗВИТИЕ - "КАРИЕРНО ОРЕНТИРАНЕ И КОНСУЛТИРАНЕ"</t>
  </si>
  <si>
    <t>ОБЩИНСКИ КУЛТУРЕН ИНСТИТУТ "ТОПЛОЦЕНТРАЛА"</t>
  </si>
  <si>
    <t>ОБЩИНСКИ КУЛТУРЕН ИНСТИТУТ "МУЗЕЙКО"</t>
  </si>
  <si>
    <t>Структура</t>
  </si>
  <si>
    <t>Зареден лимит - м.07.2024 г. - ОБЩО</t>
  </si>
  <si>
    <t>Зареден лимит - м.07.2024 г. - Държавна дейност</t>
  </si>
  <si>
    <t>Зареден лимит - м.07.2024 г. - Местна дейност</t>
  </si>
  <si>
    <t>ОГФ за МСП</t>
  </si>
  <si>
    <t>оп спто</t>
  </si>
  <si>
    <t>столичен инспекторат</t>
  </si>
  <si>
    <t>регионален исторически музей "софия"</t>
  </si>
  <si>
    <t>дирекция транспорт</t>
  </si>
  <si>
    <t>Дирекция "Здравеопазване"</t>
  </si>
  <si>
    <t>Дирекция "интеграция на хора с увреждания, програми и проекти"</t>
  </si>
  <si>
    <t>ОП "Социален патронаж"</t>
  </si>
  <si>
    <t>ОП "Гробищни паркове"</t>
  </si>
  <si>
    <t>ОП "Паркове и градини"</t>
  </si>
  <si>
    <t>Дирекция "Култура"</t>
  </si>
  <si>
    <t>Театър София</t>
  </si>
  <si>
    <t>Столична общинска агенция по приватизация и инвестиции</t>
  </si>
  <si>
    <t>ОП "София-проект"</t>
  </si>
  <si>
    <t>Общински културен институт "Музейко"</t>
  </si>
  <si>
    <t>Столична библиотека</t>
  </si>
  <si>
    <t>Общински културен институт "Топлоцентрала"</t>
  </si>
  <si>
    <t>ОП "Екоравновесие"</t>
  </si>
  <si>
    <t>ОП "Зоологическа градина"</t>
  </si>
  <si>
    <t>Малък градски театър зад канала</t>
  </si>
  <si>
    <t>Столичен куклен театър</t>
  </si>
  <si>
    <t>Център за подкрепа и личностно развитие - "Спортна школа - София"</t>
  </si>
  <si>
    <t>Софийска градска художествена галерия</t>
  </si>
  <si>
    <t>Дирекция "Общински приходи"</t>
  </si>
  <si>
    <t>Театър "Възраждане"</t>
  </si>
  <si>
    <t>Център за подкрепа и личностно развитие - "Център за изкуства, култура и образование - София"</t>
  </si>
  <si>
    <t>ОКИ "Красно село"</t>
  </si>
  <si>
    <t>Направление "Архитектура и градосутройство"</t>
  </si>
  <si>
    <t>ОП "Софияплан"</t>
  </si>
  <si>
    <t>ОКИ "Надежда"</t>
  </si>
  <si>
    <t>ОКИ "Искър"</t>
  </si>
  <si>
    <t>ОП „Управление на общински земи и гори“</t>
  </si>
  <si>
    <t>ОП "Туризъм"</t>
  </si>
  <si>
    <t>Столичен дом за радостни обреди</t>
  </si>
  <si>
    <t>ОКИ "Средец"</t>
  </si>
  <si>
    <t>Дирекция "Образование"</t>
  </si>
  <si>
    <t>Център за подкрепа и личностно развитие - "Кариерно орентиране и консултиране"</t>
  </si>
  <si>
    <t xml:space="preserve">Общинският гаранционен фонд за малки и средни предприятия </t>
  </si>
  <si>
    <t>Район Студентски</t>
  </si>
  <si>
    <t>Район Студентски - училища и детски градини</t>
  </si>
  <si>
    <t>Райони</t>
  </si>
  <si>
    <t>Училища</t>
  </si>
  <si>
    <t>местни</t>
  </si>
  <si>
    <t>държавни</t>
  </si>
  <si>
    <t>райони</t>
  </si>
  <si>
    <t>2 и 3</t>
  </si>
  <si>
    <t>столична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</si>
</sst>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лв.&quot;;[Red]\-#,##0\ &quot;лв.&quot;"/>
    <numFmt numFmtId="8" formatCode="#,##0.00\ &quot;лв.&quot;;[Red]\-#,##0.00\ &quot;лв.&quot;"/>
    <numFmt numFmtId="167" formatCode="0.0000%"/>
    <numFmt numFmtId="168" formatCode="#,##0\ &quot;лв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SofiaSans"/>
      <charset val="204"/>
    </font>
    <font>
      <sz val="11"/>
      <color theme="1"/>
      <name val="SofiaSans"/>
      <charset val="204"/>
    </font>
    <font>
      <sz val="11"/>
      <name val="SofiaSans"/>
      <charset val="204"/>
    </font>
    <font>
      <sz val="11"/>
      <color theme="1"/>
      <name val="Calibri"/>
      <family val="2"/>
      <scheme val="minor"/>
    </font>
    <font>
      <sz val="11"/>
      <color theme="4" tint="0.39997558519241921"/>
      <name val="SofiaSans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wrapText="1"/>
    </xf>
    <xf numFmtId="8" fontId="3" fillId="0" borderId="1" xfId="0" applyNumberFormat="1" applyFont="1" applyBorder="1"/>
    <xf numFmtId="0" fontId="3" fillId="0" borderId="0" xfId="0" applyFont="1"/>
    <xf numFmtId="8" fontId="3" fillId="0" borderId="0" xfId="0" applyNumberFormat="1" applyFont="1"/>
    <xf numFmtId="8" fontId="3" fillId="0" borderId="1" xfId="0" applyNumberFormat="1" applyFont="1" applyBorder="1" applyAlignment="1">
      <alignment horizontal="right"/>
    </xf>
    <xf numFmtId="8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8" fontId="3" fillId="0" borderId="1" xfId="0" applyNumberFormat="1" applyFont="1" applyBorder="1" applyAlignment="1">
      <alignment horizontal="left" wrapText="1"/>
    </xf>
    <xf numFmtId="8" fontId="4" fillId="0" borderId="1" xfId="0" applyNumberFormat="1" applyFont="1" applyBorder="1" applyAlignment="1">
      <alignment horizontal="left" wrapText="1"/>
    </xf>
    <xf numFmtId="8" fontId="2" fillId="0" borderId="1" xfId="0" applyNumberFormat="1" applyFont="1" applyBorder="1" applyAlignment="1">
      <alignment horizontal="left"/>
    </xf>
    <xf numFmtId="6" fontId="3" fillId="0" borderId="1" xfId="0" applyNumberFormat="1" applyFont="1" applyBorder="1" applyAlignment="1">
      <alignment horizontal="left" wrapText="1"/>
    </xf>
    <xf numFmtId="6" fontId="3" fillId="0" borderId="0" xfId="0" applyNumberFormat="1" applyFont="1"/>
    <xf numFmtId="6" fontId="2" fillId="0" borderId="1" xfId="0" applyNumberFormat="1" applyFont="1" applyBorder="1" applyAlignment="1">
      <alignment horizontal="right" wrapText="1"/>
    </xf>
    <xf numFmtId="6" fontId="3" fillId="0" borderId="1" xfId="0" applyNumberFormat="1" applyFont="1" applyBorder="1" applyAlignment="1">
      <alignment horizontal="right" wrapText="1"/>
    </xf>
    <xf numFmtId="6" fontId="4" fillId="0" borderId="1" xfId="0" applyNumberFormat="1" applyFont="1" applyBorder="1" applyAlignment="1">
      <alignment horizontal="right" wrapText="1"/>
    </xf>
    <xf numFmtId="6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10" fontId="3" fillId="0" borderId="1" xfId="2" applyNumberFormat="1" applyFont="1" applyBorder="1" applyAlignment="1">
      <alignment horizontal="right"/>
    </xf>
    <xf numFmtId="167" fontId="3" fillId="0" borderId="1" xfId="2" applyNumberFormat="1" applyFont="1" applyBorder="1" applyAlignment="1">
      <alignment horizontal="right"/>
    </xf>
    <xf numFmtId="6" fontId="3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wrapText="1"/>
    </xf>
    <xf numFmtId="6" fontId="6" fillId="0" borderId="1" xfId="0" applyNumberFormat="1" applyFont="1" applyBorder="1" applyAlignment="1">
      <alignment horizontal="right" wrapText="1"/>
    </xf>
    <xf numFmtId="10" fontId="6" fillId="0" borderId="1" xfId="2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6" fontId="3" fillId="2" borderId="1" xfId="0" applyNumberFormat="1" applyFont="1" applyFill="1" applyBorder="1" applyAlignment="1">
      <alignment horizontal="left" wrapText="1"/>
    </xf>
    <xf numFmtId="10" fontId="3" fillId="0" borderId="0" xfId="2" applyNumberFormat="1" applyFont="1"/>
    <xf numFmtId="10" fontId="3" fillId="0" borderId="0" xfId="0" applyNumberFormat="1" applyFont="1"/>
    <xf numFmtId="0" fontId="6" fillId="2" borderId="1" xfId="0" applyFont="1" applyFill="1" applyBorder="1" applyAlignment="1">
      <alignment horizontal="left" wrapText="1"/>
    </xf>
    <xf numFmtId="168" fontId="0" fillId="0" borderId="0" xfId="0" applyNumberForma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opLeftCell="A14" zoomScaleNormal="100" workbookViewId="0">
      <selection activeCell="J28" sqref="J28"/>
    </sheetView>
  </sheetViews>
  <sheetFormatPr defaultRowHeight="14.25" x14ac:dyDescent="0.2"/>
  <cols>
    <col min="1" max="1" width="36.7109375" style="3" customWidth="1"/>
    <col min="2" max="2" width="21.5703125" style="3" bestFit="1" customWidth="1"/>
    <col min="3" max="3" width="21.140625" style="3" bestFit="1" customWidth="1"/>
    <col min="4" max="4" width="20.140625" style="3" bestFit="1" customWidth="1"/>
    <col min="5" max="9" width="9.140625" style="3"/>
    <col min="10" max="10" width="17.7109375" style="3" bestFit="1" customWidth="1"/>
    <col min="11" max="16384" width="9.140625" style="3"/>
  </cols>
  <sheetData>
    <row r="1" spans="1:5" ht="57" x14ac:dyDescent="0.2">
      <c r="A1" s="1" t="s">
        <v>85</v>
      </c>
      <c r="B1" s="1" t="s">
        <v>86</v>
      </c>
      <c r="C1" s="1" t="s">
        <v>87</v>
      </c>
      <c r="D1" s="1" t="s">
        <v>88</v>
      </c>
    </row>
    <row r="2" spans="1:5" x14ac:dyDescent="0.2">
      <c r="A2" s="7" t="s">
        <v>1</v>
      </c>
      <c r="B2" s="2">
        <v>5759374.0899999999</v>
      </c>
      <c r="C2" s="5">
        <v>2733890.0300000003</v>
      </c>
      <c r="D2" s="5">
        <v>3025484.0599999996</v>
      </c>
      <c r="E2" s="4"/>
    </row>
    <row r="3" spans="1:5" x14ac:dyDescent="0.2">
      <c r="A3" s="7" t="s">
        <v>23</v>
      </c>
      <c r="B3" s="5">
        <v>2411239.7300000004</v>
      </c>
      <c r="C3" s="5">
        <v>1480555.49</v>
      </c>
      <c r="D3" s="5">
        <v>930684.24000000046</v>
      </c>
      <c r="E3" s="4"/>
    </row>
    <row r="4" spans="1:5" x14ac:dyDescent="0.2">
      <c r="A4" s="7" t="s">
        <v>6</v>
      </c>
      <c r="B4" s="5">
        <v>2329802.0000000009</v>
      </c>
      <c r="C4" s="5">
        <v>1878639.73</v>
      </c>
      <c r="D4" s="5">
        <v>451162.27000000095</v>
      </c>
      <c r="E4" s="4"/>
    </row>
    <row r="5" spans="1:5" x14ac:dyDescent="0.2">
      <c r="A5" s="8" t="s">
        <v>3</v>
      </c>
      <c r="B5" s="5">
        <v>2298024.9500000002</v>
      </c>
      <c r="C5" s="5">
        <v>659060.05000000005</v>
      </c>
      <c r="D5" s="5">
        <v>1638964.9000000001</v>
      </c>
      <c r="E5" s="4"/>
    </row>
    <row r="6" spans="1:5" x14ac:dyDescent="0.2">
      <c r="A6" s="7" t="s">
        <v>12</v>
      </c>
      <c r="B6" s="5">
        <v>2052689.2899999991</v>
      </c>
      <c r="C6" s="5">
        <v>1842685.87</v>
      </c>
      <c r="D6" s="5">
        <v>210003.41999999899</v>
      </c>
      <c r="E6" s="4"/>
    </row>
    <row r="7" spans="1:5" x14ac:dyDescent="0.2">
      <c r="A7" s="7" t="s">
        <v>10</v>
      </c>
      <c r="B7" s="5">
        <v>2001417.8399999989</v>
      </c>
      <c r="C7" s="5">
        <v>1322307.2</v>
      </c>
      <c r="D7" s="5">
        <v>679110.63999999897</v>
      </c>
      <c r="E7" s="4"/>
    </row>
    <row r="8" spans="1:5" x14ac:dyDescent="0.2">
      <c r="A8" s="7" t="s">
        <v>13</v>
      </c>
      <c r="B8" s="5">
        <v>1990247.1600000001</v>
      </c>
      <c r="C8" s="5">
        <v>1419110.79</v>
      </c>
      <c r="D8" s="5">
        <v>571136.37000000011</v>
      </c>
      <c r="E8" s="4"/>
    </row>
    <row r="9" spans="1:5" x14ac:dyDescent="0.2">
      <c r="A9" s="7" t="s">
        <v>5</v>
      </c>
      <c r="B9" s="5">
        <v>1963149.5</v>
      </c>
      <c r="C9" s="5">
        <v>1341527.1600000001</v>
      </c>
      <c r="D9" s="5">
        <v>621622.33999999985</v>
      </c>
      <c r="E9" s="4"/>
    </row>
    <row r="10" spans="1:5" x14ac:dyDescent="0.2">
      <c r="A10" s="7" t="s">
        <v>19</v>
      </c>
      <c r="B10" s="5">
        <v>1818671.8900000006</v>
      </c>
      <c r="C10" s="5">
        <v>587229.32000000007</v>
      </c>
      <c r="D10" s="5">
        <v>1231442.5700000005</v>
      </c>
      <c r="E10" s="4"/>
    </row>
    <row r="11" spans="1:5" x14ac:dyDescent="0.2">
      <c r="A11" s="7" t="s">
        <v>11</v>
      </c>
      <c r="B11" s="5">
        <v>1729823.3399999999</v>
      </c>
      <c r="C11" s="5">
        <v>1482568.72</v>
      </c>
      <c r="D11" s="5">
        <v>247254.61999999988</v>
      </c>
      <c r="E11" s="4"/>
    </row>
    <row r="12" spans="1:5" x14ac:dyDescent="0.2">
      <c r="A12" s="7" t="s">
        <v>8</v>
      </c>
      <c r="B12" s="5">
        <v>1711579.5500000007</v>
      </c>
      <c r="C12" s="5">
        <v>1508891.92</v>
      </c>
      <c r="D12" s="5">
        <v>202687.63000000082</v>
      </c>
      <c r="E12" s="4"/>
    </row>
    <row r="13" spans="1:5" x14ac:dyDescent="0.2">
      <c r="A13" s="7" t="s">
        <v>16</v>
      </c>
      <c r="B13" s="5">
        <v>1604284.6100000013</v>
      </c>
      <c r="C13" s="5">
        <v>1412262.76</v>
      </c>
      <c r="D13" s="5">
        <v>192021.85000000126</v>
      </c>
      <c r="E13" s="4"/>
    </row>
    <row r="14" spans="1:5" x14ac:dyDescent="0.2">
      <c r="A14" s="7" t="s">
        <v>18</v>
      </c>
      <c r="B14" s="5">
        <v>1535956.9700000007</v>
      </c>
      <c r="C14" s="5">
        <v>1353627.19</v>
      </c>
      <c r="D14" s="5">
        <v>182329.78000000073</v>
      </c>
      <c r="E14" s="4"/>
    </row>
    <row r="15" spans="1:5" x14ac:dyDescent="0.2">
      <c r="A15" s="7" t="s">
        <v>20</v>
      </c>
      <c r="B15" s="5">
        <v>1417503.5299999993</v>
      </c>
      <c r="C15" s="5">
        <v>1182432.57</v>
      </c>
      <c r="D15" s="5">
        <v>235070.95999999926</v>
      </c>
      <c r="E15" s="4"/>
    </row>
    <row r="16" spans="1:5" x14ac:dyDescent="0.2">
      <c r="A16" s="7" t="s">
        <v>14</v>
      </c>
      <c r="B16" s="5">
        <v>1407491.3200000003</v>
      </c>
      <c r="C16" s="5">
        <v>914405.69</v>
      </c>
      <c r="D16" s="5">
        <v>493085.63000000035</v>
      </c>
      <c r="E16" s="4"/>
    </row>
    <row r="17" spans="1:10" x14ac:dyDescent="0.2">
      <c r="A17" s="7" t="s">
        <v>9</v>
      </c>
      <c r="B17" s="5">
        <v>1242928.8999999994</v>
      </c>
      <c r="C17" s="5">
        <v>683477.21</v>
      </c>
      <c r="D17" s="5">
        <v>559451.68999999948</v>
      </c>
      <c r="E17" s="4"/>
    </row>
    <row r="18" spans="1:10" x14ac:dyDescent="0.2">
      <c r="A18" s="7" t="s">
        <v>17</v>
      </c>
      <c r="B18" s="5">
        <v>1193118.5700000003</v>
      </c>
      <c r="C18" s="5">
        <v>754277.2</v>
      </c>
      <c r="D18" s="5">
        <v>438841.37000000034</v>
      </c>
      <c r="E18" s="4"/>
    </row>
    <row r="19" spans="1:10" x14ac:dyDescent="0.2">
      <c r="A19" s="7" t="s">
        <v>21</v>
      </c>
      <c r="B19" s="5">
        <v>1120517.75</v>
      </c>
      <c r="C19" s="5">
        <v>971678.38</v>
      </c>
      <c r="D19" s="5">
        <v>148839.37</v>
      </c>
      <c r="E19" s="4"/>
    </row>
    <row r="20" spans="1:10" x14ac:dyDescent="0.2">
      <c r="A20" s="7" t="s">
        <v>7</v>
      </c>
      <c r="B20" s="5">
        <v>1074802.620000001</v>
      </c>
      <c r="C20" s="5">
        <v>889023.46</v>
      </c>
      <c r="D20" s="5">
        <v>185779.16000000108</v>
      </c>
      <c r="E20" s="4"/>
    </row>
    <row r="21" spans="1:10" x14ac:dyDescent="0.2">
      <c r="A21" s="7" t="s">
        <v>22</v>
      </c>
      <c r="B21" s="5">
        <v>1065231.7299999995</v>
      </c>
      <c r="C21" s="5">
        <v>852993.81</v>
      </c>
      <c r="D21" s="5">
        <v>212237.91999999946</v>
      </c>
      <c r="E21" s="4"/>
    </row>
    <row r="22" spans="1:10" x14ac:dyDescent="0.2">
      <c r="A22" s="7" t="s">
        <v>15</v>
      </c>
      <c r="B22" s="5">
        <v>995413.84000000078</v>
      </c>
      <c r="C22" s="5">
        <v>580040.22</v>
      </c>
      <c r="D22" s="5">
        <v>415373.62000000081</v>
      </c>
      <c r="E22" s="4"/>
    </row>
    <row r="23" spans="1:10" x14ac:dyDescent="0.2">
      <c r="A23" s="7" t="s">
        <v>2</v>
      </c>
      <c r="B23" s="5">
        <v>835803.33999999985</v>
      </c>
      <c r="C23" s="5">
        <v>655431.02</v>
      </c>
      <c r="D23" s="5">
        <v>180372.31999999983</v>
      </c>
      <c r="E23" s="4"/>
    </row>
    <row r="24" spans="1:10" x14ac:dyDescent="0.2">
      <c r="A24" s="7" t="s">
        <v>4</v>
      </c>
      <c r="B24" s="5">
        <v>684820.34999999963</v>
      </c>
      <c r="C24" s="5">
        <v>549820.35</v>
      </c>
      <c r="D24" s="5">
        <v>134999.99999999965</v>
      </c>
      <c r="E24" s="4"/>
    </row>
    <row r="25" spans="1:10" x14ac:dyDescent="0.2">
      <c r="A25" s="7" t="s">
        <v>0</v>
      </c>
      <c r="B25" s="5">
        <v>641416.71000000043</v>
      </c>
      <c r="C25" s="5">
        <v>397750.22</v>
      </c>
      <c r="D25" s="5">
        <v>243666.49000000046</v>
      </c>
      <c r="E25" s="4"/>
    </row>
    <row r="26" spans="1:10" ht="28.5" x14ac:dyDescent="0.2">
      <c r="A26" s="7" t="s">
        <v>61</v>
      </c>
      <c r="B26" s="5">
        <v>6374242.4299999997</v>
      </c>
      <c r="C26" s="5">
        <v>6366866.4299999997</v>
      </c>
      <c r="D26" s="5">
        <v>7376</v>
      </c>
      <c r="E26" s="4"/>
      <c r="J26" s="4">
        <f>SUM(C2:C49)</f>
        <v>99367775.180000037</v>
      </c>
    </row>
    <row r="27" spans="1:10" ht="28.5" x14ac:dyDescent="0.2">
      <c r="A27" s="7" t="s">
        <v>60</v>
      </c>
      <c r="B27" s="5">
        <v>5894753.1700000018</v>
      </c>
      <c r="C27" s="5">
        <v>5886694.1700000018</v>
      </c>
      <c r="D27" s="5">
        <v>8059</v>
      </c>
      <c r="E27" s="4"/>
    </row>
    <row r="28" spans="1:10" ht="28.5" x14ac:dyDescent="0.2">
      <c r="A28" s="7" t="s">
        <v>72</v>
      </c>
      <c r="B28" s="5">
        <v>4891833.8500000015</v>
      </c>
      <c r="C28" s="5">
        <v>4760588.8500000015</v>
      </c>
      <c r="D28" s="5">
        <v>131245</v>
      </c>
      <c r="E28" s="4"/>
      <c r="J28" s="4">
        <f>SUM(D2:D49)</f>
        <v>14647211.220000003</v>
      </c>
    </row>
    <row r="29" spans="1:10" ht="28.5" x14ac:dyDescent="0.2">
      <c r="A29" s="8" t="s">
        <v>69</v>
      </c>
      <c r="B29" s="5">
        <v>4412595.6999999993</v>
      </c>
      <c r="C29" s="5">
        <v>4157206.6999999993</v>
      </c>
      <c r="D29" s="5">
        <v>255389</v>
      </c>
      <c r="E29" s="4"/>
    </row>
    <row r="30" spans="1:10" ht="28.5" x14ac:dyDescent="0.2">
      <c r="A30" s="7" t="s">
        <v>57</v>
      </c>
      <c r="B30" s="5">
        <v>4315917.6500000022</v>
      </c>
      <c r="C30" s="5">
        <v>4315917.6500000022</v>
      </c>
      <c r="D30" s="5">
        <v>0</v>
      </c>
      <c r="E30" s="4"/>
    </row>
    <row r="31" spans="1:10" ht="28.5" x14ac:dyDescent="0.2">
      <c r="A31" s="7" t="s">
        <v>51</v>
      </c>
      <c r="B31" s="5">
        <v>4243017.5300000012</v>
      </c>
      <c r="C31" s="5">
        <v>4185843.5300000012</v>
      </c>
      <c r="D31" s="5">
        <v>57174</v>
      </c>
      <c r="E31" s="4"/>
    </row>
    <row r="32" spans="1:10" ht="28.5" x14ac:dyDescent="0.2">
      <c r="A32" s="7" t="s">
        <v>67</v>
      </c>
      <c r="B32" s="5">
        <v>3976010.4600000009</v>
      </c>
      <c r="C32" s="5">
        <v>3965216.4600000009</v>
      </c>
      <c r="D32" s="5">
        <v>10794</v>
      </c>
      <c r="E32" s="4"/>
    </row>
    <row r="33" spans="1:5" ht="28.5" x14ac:dyDescent="0.2">
      <c r="A33" s="7" t="s">
        <v>62</v>
      </c>
      <c r="B33" s="5">
        <v>3630905.3300000019</v>
      </c>
      <c r="C33" s="5">
        <v>3624223.3300000019</v>
      </c>
      <c r="D33" s="5">
        <v>6682</v>
      </c>
      <c r="E33" s="4"/>
    </row>
    <row r="34" spans="1:5" ht="28.5" x14ac:dyDescent="0.2">
      <c r="A34" s="7" t="s">
        <v>70</v>
      </c>
      <c r="B34" s="5">
        <v>3345718</v>
      </c>
      <c r="C34" s="5">
        <v>3198670</v>
      </c>
      <c r="D34" s="5">
        <v>147048</v>
      </c>
      <c r="E34" s="4"/>
    </row>
    <row r="35" spans="1:5" ht="28.5" x14ac:dyDescent="0.2">
      <c r="A35" s="7" t="s">
        <v>64</v>
      </c>
      <c r="B35" s="5">
        <v>3331902.5200000033</v>
      </c>
      <c r="C35" s="5">
        <v>3330982.5200000033</v>
      </c>
      <c r="D35" s="5">
        <v>920</v>
      </c>
      <c r="E35" s="4"/>
    </row>
    <row r="36" spans="1:5" ht="28.5" x14ac:dyDescent="0.2">
      <c r="A36" s="7" t="s">
        <v>54</v>
      </c>
      <c r="B36" s="5">
        <v>3012452.2100000009</v>
      </c>
      <c r="C36" s="5">
        <v>3008154.2100000009</v>
      </c>
      <c r="D36" s="5">
        <v>4298</v>
      </c>
      <c r="E36" s="4"/>
    </row>
    <row r="37" spans="1:5" ht="28.5" x14ac:dyDescent="0.2">
      <c r="A37" s="7" t="s">
        <v>59</v>
      </c>
      <c r="B37" s="5">
        <v>2765125.4200000018</v>
      </c>
      <c r="C37" s="5">
        <v>2700165.4200000018</v>
      </c>
      <c r="D37" s="5">
        <v>64960</v>
      </c>
      <c r="E37" s="4"/>
    </row>
    <row r="38" spans="1:5" ht="28.5" x14ac:dyDescent="0.2">
      <c r="A38" s="7" t="s">
        <v>50</v>
      </c>
      <c r="B38" s="5">
        <v>2749710.4600000009</v>
      </c>
      <c r="C38" s="5">
        <v>2709196.4600000009</v>
      </c>
      <c r="D38" s="5">
        <v>40514</v>
      </c>
      <c r="E38" s="4"/>
    </row>
    <row r="39" spans="1:5" ht="28.5" x14ac:dyDescent="0.2">
      <c r="A39" s="7" t="s">
        <v>56</v>
      </c>
      <c r="B39" s="5">
        <v>2696541.0800000019</v>
      </c>
      <c r="C39" s="5">
        <v>2696541.0800000019</v>
      </c>
      <c r="D39" s="5">
        <v>0</v>
      </c>
      <c r="E39" s="4"/>
    </row>
    <row r="40" spans="1:5" ht="28.5" x14ac:dyDescent="0.2">
      <c r="A40" s="7" t="s">
        <v>65</v>
      </c>
      <c r="B40" s="5">
        <v>2181381.2600000016</v>
      </c>
      <c r="C40" s="5">
        <v>2071325.2600000016</v>
      </c>
      <c r="D40" s="5">
        <v>110056</v>
      </c>
      <c r="E40" s="4"/>
    </row>
    <row r="41" spans="1:5" ht="28.5" x14ac:dyDescent="0.2">
      <c r="A41" s="7" t="s">
        <v>53</v>
      </c>
      <c r="B41" s="5">
        <v>2171448.8200000003</v>
      </c>
      <c r="C41" s="5">
        <v>2171448.8200000003</v>
      </c>
      <c r="D41" s="5">
        <v>0</v>
      </c>
      <c r="E41" s="4"/>
    </row>
    <row r="42" spans="1:5" ht="28.5" x14ac:dyDescent="0.2">
      <c r="A42" s="7" t="s">
        <v>55</v>
      </c>
      <c r="B42" s="5">
        <v>2163018.3000000007</v>
      </c>
      <c r="C42" s="5">
        <v>2162137.3000000007</v>
      </c>
      <c r="D42" s="5">
        <v>881</v>
      </c>
      <c r="E42" s="4"/>
    </row>
    <row r="43" spans="1:5" ht="28.5" x14ac:dyDescent="0.2">
      <c r="A43" s="7" t="s">
        <v>68</v>
      </c>
      <c r="B43" s="5">
        <v>2061674.9500000011</v>
      </c>
      <c r="C43" s="5">
        <v>2012677.9500000011</v>
      </c>
      <c r="D43" s="5">
        <v>48997</v>
      </c>
      <c r="E43" s="4"/>
    </row>
    <row r="44" spans="1:5" ht="28.5" x14ac:dyDescent="0.2">
      <c r="A44" s="7" t="s">
        <v>52</v>
      </c>
      <c r="B44" s="5">
        <v>2012163.75</v>
      </c>
      <c r="C44" s="5">
        <v>2010878.75</v>
      </c>
      <c r="D44" s="5">
        <v>1285</v>
      </c>
      <c r="E44" s="4"/>
    </row>
    <row r="45" spans="1:5" ht="28.5" x14ac:dyDescent="0.2">
      <c r="A45" s="7" t="s">
        <v>63</v>
      </c>
      <c r="B45" s="5">
        <v>1834991.0499999989</v>
      </c>
      <c r="C45" s="5">
        <v>1619649.0499999989</v>
      </c>
      <c r="D45" s="5">
        <v>215342</v>
      </c>
      <c r="E45" s="4"/>
    </row>
    <row r="46" spans="1:5" ht="28.5" x14ac:dyDescent="0.2">
      <c r="A46" s="7" t="s">
        <v>71</v>
      </c>
      <c r="B46" s="5">
        <v>1811388.0299999993</v>
      </c>
      <c r="C46" s="5">
        <v>1811388.0299999993</v>
      </c>
      <c r="D46" s="5">
        <v>0</v>
      </c>
      <c r="E46" s="4"/>
    </row>
    <row r="47" spans="1:5" ht="28.5" x14ac:dyDescent="0.2">
      <c r="A47" s="7" t="s">
        <v>66</v>
      </c>
      <c r="B47" s="5">
        <v>1430398.4499999993</v>
      </c>
      <c r="C47" s="5">
        <v>1403852.4499999993</v>
      </c>
      <c r="D47" s="5">
        <v>26546</v>
      </c>
      <c r="E47" s="4"/>
    </row>
    <row r="48" spans="1:5" ht="28.5" x14ac:dyDescent="0.2">
      <c r="A48" s="7" t="s">
        <v>58</v>
      </c>
      <c r="B48" s="5">
        <v>1236422.3900000006</v>
      </c>
      <c r="C48" s="5">
        <v>1158400.3900000006</v>
      </c>
      <c r="D48" s="5">
        <v>78022</v>
      </c>
      <c r="E48" s="4"/>
    </row>
    <row r="49" spans="1:5" ht="28.5" x14ac:dyDescent="0.2">
      <c r="A49" s="7" t="s">
        <v>49</v>
      </c>
      <c r="B49" s="5">
        <v>586064.01000000071</v>
      </c>
      <c r="C49" s="5">
        <v>586064.01000000071</v>
      </c>
      <c r="D49" s="5">
        <v>0</v>
      </c>
      <c r="E49" s="4"/>
    </row>
    <row r="50" spans="1:5" x14ac:dyDescent="0.2">
      <c r="A50" s="7" t="s">
        <v>25</v>
      </c>
      <c r="B50" s="5">
        <v>6952090.3900000006</v>
      </c>
      <c r="C50" s="5">
        <v>5186.5600000000004</v>
      </c>
      <c r="D50" s="5">
        <v>6946903.830000001</v>
      </c>
      <c r="E50" s="4"/>
    </row>
    <row r="51" spans="1:5" ht="42.75" x14ac:dyDescent="0.2">
      <c r="A51" s="9" t="s">
        <v>74</v>
      </c>
      <c r="B51" s="5">
        <v>6094861.9800000042</v>
      </c>
      <c r="C51" s="5">
        <v>4680556.46</v>
      </c>
      <c r="D51" s="5">
        <v>1414305.5200000042</v>
      </c>
      <c r="E51" s="4"/>
    </row>
    <row r="52" spans="1:5" x14ac:dyDescent="0.2">
      <c r="A52" s="9" t="s">
        <v>48</v>
      </c>
      <c r="B52" s="5">
        <v>3847085.2699999996</v>
      </c>
      <c r="C52" s="5">
        <v>0</v>
      </c>
      <c r="D52" s="5">
        <v>3847085.2699999996</v>
      </c>
      <c r="E52" s="4"/>
    </row>
    <row r="53" spans="1:5" x14ac:dyDescent="0.2">
      <c r="A53" s="9" t="s">
        <v>39</v>
      </c>
      <c r="B53" s="5">
        <v>1560000</v>
      </c>
      <c r="C53" s="5">
        <v>0</v>
      </c>
      <c r="D53" s="5">
        <v>1560000</v>
      </c>
      <c r="E53" s="4"/>
    </row>
    <row r="54" spans="1:5" ht="28.5" x14ac:dyDescent="0.2">
      <c r="A54" s="7" t="s">
        <v>79</v>
      </c>
      <c r="B54" s="5">
        <v>1475872.4700000002</v>
      </c>
      <c r="C54" s="5">
        <v>123000</v>
      </c>
      <c r="D54" s="5">
        <v>1352872.4700000002</v>
      </c>
      <c r="E54" s="4"/>
    </row>
    <row r="55" spans="1:5" x14ac:dyDescent="0.2">
      <c r="A55" s="9" t="s">
        <v>45</v>
      </c>
      <c r="B55" s="5">
        <v>920903.40000000037</v>
      </c>
      <c r="C55" s="5">
        <v>140000</v>
      </c>
      <c r="D55" s="5">
        <v>780903.40000000037</v>
      </c>
      <c r="E55" s="4"/>
    </row>
    <row r="56" spans="1:5" x14ac:dyDescent="0.2">
      <c r="A56" s="7" t="s">
        <v>36</v>
      </c>
      <c r="B56" s="5">
        <v>807882.48999999976</v>
      </c>
      <c r="C56" s="5">
        <v>0</v>
      </c>
      <c r="D56" s="5">
        <v>807882.48999999976</v>
      </c>
      <c r="E56" s="4"/>
    </row>
    <row r="57" spans="1:5" x14ac:dyDescent="0.2">
      <c r="A57" s="7" t="s">
        <v>47</v>
      </c>
      <c r="B57" s="5">
        <v>801810</v>
      </c>
      <c r="C57" s="5">
        <v>0</v>
      </c>
      <c r="D57" s="5">
        <v>801810</v>
      </c>
      <c r="E57" s="4"/>
    </row>
    <row r="58" spans="1:5" x14ac:dyDescent="0.2">
      <c r="A58" s="7" t="s">
        <v>26</v>
      </c>
      <c r="B58" s="5">
        <v>715850</v>
      </c>
      <c r="C58" s="5">
        <v>0</v>
      </c>
      <c r="D58" s="5">
        <v>715850</v>
      </c>
      <c r="E58" s="4"/>
    </row>
    <row r="59" spans="1:5" x14ac:dyDescent="0.2">
      <c r="A59" s="7" t="s">
        <v>34</v>
      </c>
      <c r="B59" s="5">
        <v>596340.5</v>
      </c>
      <c r="C59" s="5">
        <v>0</v>
      </c>
      <c r="D59" s="5">
        <v>596340.5</v>
      </c>
      <c r="E59" s="4"/>
    </row>
    <row r="60" spans="1:5" ht="28.5" x14ac:dyDescent="0.2">
      <c r="A60" s="7" t="s">
        <v>80</v>
      </c>
      <c r="B60" s="5">
        <v>351963.66000000015</v>
      </c>
      <c r="C60" s="5">
        <v>0</v>
      </c>
      <c r="D60" s="5">
        <v>351963.66000000015</v>
      </c>
      <c r="E60" s="4"/>
    </row>
    <row r="61" spans="1:5" x14ac:dyDescent="0.2">
      <c r="A61" s="9" t="s">
        <v>37</v>
      </c>
      <c r="B61" s="5">
        <v>347200</v>
      </c>
      <c r="C61" s="5">
        <v>0</v>
      </c>
      <c r="D61" s="5">
        <v>347200</v>
      </c>
      <c r="E61" s="4"/>
    </row>
    <row r="62" spans="1:5" ht="28.5" x14ac:dyDescent="0.2">
      <c r="A62" s="7" t="s">
        <v>84</v>
      </c>
      <c r="B62" s="5">
        <v>313532.71999999974</v>
      </c>
      <c r="C62" s="5">
        <v>0</v>
      </c>
      <c r="D62" s="5">
        <v>313532.71999999974</v>
      </c>
      <c r="E62" s="4"/>
    </row>
    <row r="63" spans="1:5" x14ac:dyDescent="0.2">
      <c r="A63" s="7" t="s">
        <v>32</v>
      </c>
      <c r="B63" s="5">
        <v>302906.27</v>
      </c>
      <c r="C63" s="5">
        <v>302906.27</v>
      </c>
      <c r="D63" s="5">
        <v>0</v>
      </c>
      <c r="E63" s="4"/>
    </row>
    <row r="64" spans="1:5" ht="28.5" x14ac:dyDescent="0.2">
      <c r="A64" s="9" t="s">
        <v>83</v>
      </c>
      <c r="B64" s="5">
        <v>296896.0399999998</v>
      </c>
      <c r="C64" s="5">
        <v>186251</v>
      </c>
      <c r="D64" s="5">
        <v>110645.0399999998</v>
      </c>
      <c r="E64" s="4"/>
    </row>
    <row r="65" spans="1:5" x14ac:dyDescent="0.2">
      <c r="A65" s="9" t="s">
        <v>44</v>
      </c>
      <c r="B65" s="5">
        <v>259100</v>
      </c>
      <c r="C65" s="5">
        <v>0</v>
      </c>
      <c r="D65" s="5">
        <v>259100</v>
      </c>
      <c r="E65" s="4"/>
    </row>
    <row r="66" spans="1:5" x14ac:dyDescent="0.2">
      <c r="A66" s="9" t="s">
        <v>43</v>
      </c>
      <c r="B66" s="5">
        <v>252342.08000000007</v>
      </c>
      <c r="C66" s="5">
        <v>0</v>
      </c>
      <c r="D66" s="5">
        <v>252342.08000000007</v>
      </c>
      <c r="E66" s="4"/>
    </row>
    <row r="67" spans="1:5" ht="28.5" x14ac:dyDescent="0.2">
      <c r="A67" s="9" t="s">
        <v>75</v>
      </c>
      <c r="B67" s="5">
        <v>247451.8899999999</v>
      </c>
      <c r="C67" s="5">
        <v>12889.59</v>
      </c>
      <c r="D67" s="5">
        <v>234562.2999999999</v>
      </c>
      <c r="E67" s="4"/>
    </row>
    <row r="68" spans="1:5" x14ac:dyDescent="0.2">
      <c r="A68" s="7" t="s">
        <v>35</v>
      </c>
      <c r="B68" s="5">
        <v>246252.49</v>
      </c>
      <c r="C68" s="5">
        <v>0</v>
      </c>
      <c r="D68" s="5">
        <v>246252.49</v>
      </c>
      <c r="E68" s="4"/>
    </row>
    <row r="69" spans="1:5" ht="42.75" x14ac:dyDescent="0.2">
      <c r="A69" s="7" t="s">
        <v>77</v>
      </c>
      <c r="B69" s="5">
        <v>199000</v>
      </c>
      <c r="C69" s="5">
        <v>126000</v>
      </c>
      <c r="D69" s="5">
        <v>73000</v>
      </c>
      <c r="E69" s="4"/>
    </row>
    <row r="70" spans="1:5" ht="28.5" x14ac:dyDescent="0.2">
      <c r="A70" s="7" t="s">
        <v>81</v>
      </c>
      <c r="B70" s="5">
        <v>187385</v>
      </c>
      <c r="C70" s="5">
        <v>72000</v>
      </c>
      <c r="D70" s="5">
        <v>115385</v>
      </c>
      <c r="E70" s="4"/>
    </row>
    <row r="71" spans="1:5" x14ac:dyDescent="0.2">
      <c r="A71" s="7" t="s">
        <v>40</v>
      </c>
      <c r="B71" s="5">
        <v>186951.92999999993</v>
      </c>
      <c r="C71" s="5">
        <v>0</v>
      </c>
      <c r="D71" s="5">
        <v>186951.92999999993</v>
      </c>
      <c r="E71" s="4"/>
    </row>
    <row r="72" spans="1:5" x14ac:dyDescent="0.2">
      <c r="A72" s="9" t="s">
        <v>33</v>
      </c>
      <c r="B72" s="5">
        <v>186647.15000000002</v>
      </c>
      <c r="C72" s="5">
        <v>20366.55</v>
      </c>
      <c r="D72" s="5">
        <v>166280.60000000003</v>
      </c>
      <c r="E72" s="4"/>
    </row>
    <row r="73" spans="1:5" ht="57" x14ac:dyDescent="0.2">
      <c r="A73" s="7" t="s">
        <v>76</v>
      </c>
      <c r="B73" s="5">
        <v>180400</v>
      </c>
      <c r="C73" s="5">
        <v>119000</v>
      </c>
      <c r="D73" s="5">
        <v>61400</v>
      </c>
      <c r="E73" s="4"/>
    </row>
    <row r="74" spans="1:5" x14ac:dyDescent="0.2">
      <c r="A74" s="7" t="s">
        <v>28</v>
      </c>
      <c r="B74" s="5">
        <v>162351.25</v>
      </c>
      <c r="C74" s="5">
        <v>0</v>
      </c>
      <c r="D74" s="5">
        <v>162351.25</v>
      </c>
      <c r="E74" s="4"/>
    </row>
    <row r="75" spans="1:5" ht="28.5" x14ac:dyDescent="0.2">
      <c r="A75" s="7" t="s">
        <v>78</v>
      </c>
      <c r="B75" s="5">
        <v>158085</v>
      </c>
      <c r="C75" s="5">
        <v>0</v>
      </c>
      <c r="D75" s="5">
        <v>158085</v>
      </c>
      <c r="E75" s="4"/>
    </row>
    <row r="76" spans="1:5" x14ac:dyDescent="0.2">
      <c r="A76" s="7" t="s">
        <v>38</v>
      </c>
      <c r="B76" s="5">
        <v>157927</v>
      </c>
      <c r="C76" s="5">
        <v>0</v>
      </c>
      <c r="D76" s="5">
        <v>157927</v>
      </c>
      <c r="E76" s="4"/>
    </row>
    <row r="77" spans="1:5" x14ac:dyDescent="0.2">
      <c r="A77" s="7" t="s">
        <v>29</v>
      </c>
      <c r="B77" s="5">
        <v>156659.6100000001</v>
      </c>
      <c r="C77" s="5">
        <v>0</v>
      </c>
      <c r="D77" s="5">
        <v>156659.6100000001</v>
      </c>
      <c r="E77" s="4"/>
    </row>
    <row r="78" spans="1:5" x14ac:dyDescent="0.2">
      <c r="A78" s="7" t="s">
        <v>27</v>
      </c>
      <c r="B78" s="5">
        <v>152872.65999999992</v>
      </c>
      <c r="C78" s="5">
        <v>0</v>
      </c>
      <c r="D78" s="5">
        <v>152872.65999999992</v>
      </c>
      <c r="E78" s="4"/>
    </row>
    <row r="79" spans="1:5" x14ac:dyDescent="0.2">
      <c r="A79" s="9" t="s">
        <v>42</v>
      </c>
      <c r="B79" s="5">
        <v>150000</v>
      </c>
      <c r="C79" s="5">
        <v>0</v>
      </c>
      <c r="D79" s="5">
        <v>150000</v>
      </c>
      <c r="E79" s="4"/>
    </row>
    <row r="80" spans="1:5" x14ac:dyDescent="0.2">
      <c r="A80" s="9" t="s">
        <v>41</v>
      </c>
      <c r="B80" s="5">
        <v>98270.239999999991</v>
      </c>
      <c r="C80" s="5">
        <v>0</v>
      </c>
      <c r="D80" s="5">
        <v>98270.239999999991</v>
      </c>
      <c r="E80" s="4"/>
    </row>
    <row r="81" spans="1:5" x14ac:dyDescent="0.2">
      <c r="A81" s="7" t="s">
        <v>46</v>
      </c>
      <c r="B81" s="5">
        <v>90003.729999999981</v>
      </c>
      <c r="C81" s="5">
        <v>0</v>
      </c>
      <c r="D81" s="5">
        <v>90003.729999999981</v>
      </c>
      <c r="E81" s="4"/>
    </row>
    <row r="82" spans="1:5" ht="28.5" x14ac:dyDescent="0.2">
      <c r="A82" s="7" t="s">
        <v>31</v>
      </c>
      <c r="B82" s="5">
        <v>90000</v>
      </c>
      <c r="C82" s="5">
        <v>0</v>
      </c>
      <c r="D82" s="5">
        <v>90000</v>
      </c>
      <c r="E82" s="4"/>
    </row>
    <row r="83" spans="1:5" x14ac:dyDescent="0.2">
      <c r="A83" s="7" t="s">
        <v>30</v>
      </c>
      <c r="B83" s="5">
        <v>54677.570000000007</v>
      </c>
      <c r="C83" s="5">
        <v>0</v>
      </c>
      <c r="D83" s="2">
        <v>54677.570000000007</v>
      </c>
      <c r="E83" s="4"/>
    </row>
    <row r="84" spans="1:5" x14ac:dyDescent="0.2">
      <c r="A84" s="7" t="s">
        <v>24</v>
      </c>
      <c r="B84" s="5">
        <v>27512.53</v>
      </c>
      <c r="C84" s="5">
        <v>0</v>
      </c>
      <c r="D84" s="5">
        <v>27512.53</v>
      </c>
      <c r="E84" s="4"/>
    </row>
    <row r="85" spans="1:5" ht="57" x14ac:dyDescent="0.2">
      <c r="A85" s="7" t="s">
        <v>82</v>
      </c>
      <c r="B85" s="5">
        <v>26000</v>
      </c>
      <c r="C85" s="5">
        <v>26000</v>
      </c>
      <c r="D85" s="5">
        <v>0</v>
      </c>
      <c r="E85" s="4"/>
    </row>
    <row r="86" spans="1:5" x14ac:dyDescent="0.2">
      <c r="A86" s="7" t="s">
        <v>89</v>
      </c>
      <c r="B86" s="5">
        <v>49.41</v>
      </c>
      <c r="C86" s="5">
        <v>0</v>
      </c>
      <c r="D86" s="5">
        <v>49.41</v>
      </c>
      <c r="E86" s="4"/>
    </row>
    <row r="87" spans="1:5" x14ac:dyDescent="0.2">
      <c r="A87" s="10" t="s">
        <v>73</v>
      </c>
      <c r="B87" s="6">
        <v>142670121.13000003</v>
      </c>
      <c r="C87" s="6">
        <v>105181931.61000003</v>
      </c>
      <c r="D87" s="6">
        <v>37488189.519999996</v>
      </c>
      <c r="E87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C50BC-D8AD-4540-816E-DEFDC9BC6BF0}">
  <dimension ref="A1:D43"/>
  <sheetViews>
    <sheetView topLeftCell="A25" workbookViewId="0">
      <selection activeCell="C43" sqref="C43"/>
    </sheetView>
  </sheetViews>
  <sheetFormatPr defaultRowHeight="14.25" x14ac:dyDescent="0.2"/>
  <cols>
    <col min="1" max="2" width="36.7109375" style="3" customWidth="1"/>
    <col min="3" max="3" width="24.7109375" style="26" customWidth="1"/>
    <col min="4" max="4" width="24.7109375" style="24" customWidth="1"/>
    <col min="5" max="16384" width="9.140625" style="3"/>
  </cols>
  <sheetData>
    <row r="1" spans="1:4" ht="28.5" x14ac:dyDescent="0.2">
      <c r="A1" s="20" t="s">
        <v>85</v>
      </c>
      <c r="B1" s="20"/>
      <c r="C1" s="16" t="s">
        <v>86</v>
      </c>
    </row>
    <row r="2" spans="1:4" x14ac:dyDescent="0.2">
      <c r="A2" s="27" t="s">
        <v>25</v>
      </c>
      <c r="B2" s="27" t="s">
        <v>94</v>
      </c>
      <c r="C2" s="28">
        <v>6952090.3900000006</v>
      </c>
      <c r="D2" s="29">
        <f>C2/28655134.73</f>
        <v>0.24261237839240132</v>
      </c>
    </row>
    <row r="3" spans="1:4" ht="42.75" x14ac:dyDescent="0.2">
      <c r="A3" s="27" t="s">
        <v>74</v>
      </c>
      <c r="B3" s="27" t="s">
        <v>95</v>
      </c>
      <c r="C3" s="28">
        <v>6094861.9800000042</v>
      </c>
      <c r="D3" s="29">
        <f t="shared" ref="D3:D39" si="0">C3/28655134.73</f>
        <v>0.2126970275110622</v>
      </c>
    </row>
    <row r="4" spans="1:4" x14ac:dyDescent="0.2">
      <c r="A4" s="27" t="s">
        <v>48</v>
      </c>
      <c r="B4" s="27" t="s">
        <v>90</v>
      </c>
      <c r="C4" s="28">
        <v>3847085.2699999996</v>
      </c>
      <c r="D4" s="29">
        <f t="shared" si="0"/>
        <v>0.13425465649520607</v>
      </c>
    </row>
    <row r="5" spans="1:4" x14ac:dyDescent="0.2">
      <c r="A5" s="27" t="s">
        <v>39</v>
      </c>
      <c r="B5" s="27" t="s">
        <v>91</v>
      </c>
      <c r="C5" s="28">
        <v>1560000</v>
      </c>
      <c r="D5" s="29">
        <f t="shared" si="0"/>
        <v>5.4440504806518492E-2</v>
      </c>
    </row>
    <row r="6" spans="1:4" ht="28.5" x14ac:dyDescent="0.2">
      <c r="A6" s="27" t="s">
        <v>79</v>
      </c>
      <c r="B6" s="27" t="s">
        <v>92</v>
      </c>
      <c r="C6" s="28">
        <v>1475872.4700000002</v>
      </c>
      <c r="D6" s="29">
        <f t="shared" si="0"/>
        <v>5.1504642497976497E-2</v>
      </c>
    </row>
    <row r="7" spans="1:4" x14ac:dyDescent="0.2">
      <c r="A7" s="22" t="s">
        <v>45</v>
      </c>
      <c r="B7" s="22" t="s">
        <v>96</v>
      </c>
      <c r="C7" s="18">
        <v>920903.40000000037</v>
      </c>
      <c r="D7" s="24">
        <f t="shared" si="0"/>
        <v>3.2137465367973871E-2</v>
      </c>
    </row>
    <row r="8" spans="1:4" x14ac:dyDescent="0.2">
      <c r="A8" s="21" t="s">
        <v>36</v>
      </c>
      <c r="B8" s="21" t="s">
        <v>97</v>
      </c>
      <c r="C8" s="17">
        <v>807882.48999999976</v>
      </c>
      <c r="D8" s="24">
        <f t="shared" si="0"/>
        <v>2.8193288833299433E-2</v>
      </c>
    </row>
    <row r="9" spans="1:4" x14ac:dyDescent="0.2">
      <c r="A9" s="21" t="s">
        <v>47</v>
      </c>
      <c r="B9" s="21" t="s">
        <v>98</v>
      </c>
      <c r="C9" s="17">
        <v>801810</v>
      </c>
      <c r="D9" s="24">
        <f t="shared" si="0"/>
        <v>2.7981372537765763E-2</v>
      </c>
    </row>
    <row r="10" spans="1:4" x14ac:dyDescent="0.2">
      <c r="A10" s="21" t="s">
        <v>26</v>
      </c>
      <c r="B10" s="21" t="s">
        <v>99</v>
      </c>
      <c r="C10" s="17">
        <v>715850</v>
      </c>
      <c r="D10" s="24">
        <f t="shared" si="0"/>
        <v>2.4981561131888631E-2</v>
      </c>
    </row>
    <row r="11" spans="1:4" x14ac:dyDescent="0.2">
      <c r="A11" s="21" t="s">
        <v>34</v>
      </c>
      <c r="B11" s="21" t="s">
        <v>100</v>
      </c>
      <c r="C11" s="17">
        <v>596340.5</v>
      </c>
      <c r="D11" s="24">
        <f t="shared" si="0"/>
        <v>2.0810947343956179E-2</v>
      </c>
    </row>
    <row r="12" spans="1:4" ht="28.5" x14ac:dyDescent="0.2">
      <c r="A12" s="21" t="s">
        <v>80</v>
      </c>
      <c r="B12" s="21" t="s">
        <v>101</v>
      </c>
      <c r="C12" s="17">
        <v>351963.66000000015</v>
      </c>
      <c r="D12" s="24">
        <f t="shared" si="0"/>
        <v>1.2282743156378109E-2</v>
      </c>
    </row>
    <row r="13" spans="1:4" x14ac:dyDescent="0.2">
      <c r="A13" s="22" t="s">
        <v>37</v>
      </c>
      <c r="B13" s="22" t="s">
        <v>102</v>
      </c>
      <c r="C13" s="18">
        <v>347200</v>
      </c>
      <c r="D13" s="24">
        <f t="shared" si="0"/>
        <v>1.21165020953995E-2</v>
      </c>
    </row>
    <row r="14" spans="1:4" ht="28.5" x14ac:dyDescent="0.2">
      <c r="A14" s="21" t="s">
        <v>84</v>
      </c>
      <c r="B14" s="21" t="s">
        <v>103</v>
      </c>
      <c r="C14" s="17">
        <v>313532.71999999974</v>
      </c>
      <c r="D14" s="24">
        <f t="shared" si="0"/>
        <v>1.0941589455231283E-2</v>
      </c>
    </row>
    <row r="15" spans="1:4" x14ac:dyDescent="0.2">
      <c r="A15" s="21" t="s">
        <v>32</v>
      </c>
      <c r="B15" s="21" t="s">
        <v>104</v>
      </c>
      <c r="C15" s="17">
        <v>302906.27</v>
      </c>
      <c r="D15" s="24">
        <f t="shared" si="0"/>
        <v>1.0570750158884352E-2</v>
      </c>
    </row>
    <row r="16" spans="1:4" ht="28.5" x14ac:dyDescent="0.2">
      <c r="A16" s="22" t="s">
        <v>83</v>
      </c>
      <c r="B16" s="22" t="s">
        <v>105</v>
      </c>
      <c r="C16" s="18">
        <v>296896.0399999998</v>
      </c>
      <c r="D16" s="24">
        <f t="shared" si="0"/>
        <v>1.03610065978566E-2</v>
      </c>
    </row>
    <row r="17" spans="1:4" x14ac:dyDescent="0.2">
      <c r="A17" s="22" t="s">
        <v>44</v>
      </c>
      <c r="B17" s="22" t="s">
        <v>106</v>
      </c>
      <c r="C17" s="18">
        <v>259100</v>
      </c>
      <c r="D17" s="24">
        <f t="shared" si="0"/>
        <v>9.0420094842108591E-3</v>
      </c>
    </row>
    <row r="18" spans="1:4" x14ac:dyDescent="0.2">
      <c r="A18" s="22" t="s">
        <v>43</v>
      </c>
      <c r="B18" s="22" t="s">
        <v>107</v>
      </c>
      <c r="C18" s="18">
        <v>252342.08000000007</v>
      </c>
      <c r="D18" s="24">
        <f t="shared" si="0"/>
        <v>8.8061732173890239E-3</v>
      </c>
    </row>
    <row r="19" spans="1:4" ht="28.5" x14ac:dyDescent="0.2">
      <c r="A19" s="22" t="s">
        <v>75</v>
      </c>
      <c r="B19" s="22" t="s">
        <v>108</v>
      </c>
      <c r="C19" s="18">
        <v>247451.8899999999</v>
      </c>
      <c r="D19" s="24">
        <f t="shared" si="0"/>
        <v>8.6355165429019744E-3</v>
      </c>
    </row>
    <row r="20" spans="1:4" x14ac:dyDescent="0.2">
      <c r="A20" s="21" t="s">
        <v>35</v>
      </c>
      <c r="B20" s="21" t="s">
        <v>109</v>
      </c>
      <c r="C20" s="17">
        <v>246252.49</v>
      </c>
      <c r="D20" s="24">
        <f t="shared" si="0"/>
        <v>8.5936601701680423E-3</v>
      </c>
    </row>
    <row r="21" spans="1:4" ht="42.75" x14ac:dyDescent="0.2">
      <c r="A21" s="21" t="s">
        <v>77</v>
      </c>
      <c r="B21" s="21" t="s">
        <v>110</v>
      </c>
      <c r="C21" s="17">
        <v>199000</v>
      </c>
      <c r="D21" s="24">
        <f t="shared" si="0"/>
        <v>6.9446541387802431E-3</v>
      </c>
    </row>
    <row r="22" spans="1:4" ht="28.5" x14ac:dyDescent="0.2">
      <c r="A22" s="21" t="s">
        <v>81</v>
      </c>
      <c r="B22" s="21" t="s">
        <v>111</v>
      </c>
      <c r="C22" s="17">
        <v>187385</v>
      </c>
      <c r="D22" s="24">
        <f t="shared" si="0"/>
        <v>6.5393166622881201E-3</v>
      </c>
    </row>
    <row r="23" spans="1:4" x14ac:dyDescent="0.2">
      <c r="A23" s="21" t="s">
        <v>40</v>
      </c>
      <c r="B23" s="21" t="s">
        <v>112</v>
      </c>
      <c r="C23" s="17">
        <v>186951.92999999993</v>
      </c>
      <c r="D23" s="24">
        <f t="shared" si="0"/>
        <v>6.5242034895851954E-3</v>
      </c>
    </row>
    <row r="24" spans="1:4" x14ac:dyDescent="0.2">
      <c r="A24" s="22" t="s">
        <v>33</v>
      </c>
      <c r="B24" s="22" t="s">
        <v>113</v>
      </c>
      <c r="C24" s="18">
        <v>186647.15000000002</v>
      </c>
      <c r="D24" s="24">
        <f t="shared" si="0"/>
        <v>6.5135673504474224E-3</v>
      </c>
    </row>
    <row r="25" spans="1:4" ht="57" x14ac:dyDescent="0.2">
      <c r="A25" s="21" t="s">
        <v>76</v>
      </c>
      <c r="B25" s="21" t="s">
        <v>114</v>
      </c>
      <c r="C25" s="17">
        <v>180400</v>
      </c>
      <c r="D25" s="24">
        <f t="shared" si="0"/>
        <v>6.295555812240985E-3</v>
      </c>
    </row>
    <row r="26" spans="1:4" x14ac:dyDescent="0.2">
      <c r="A26" s="21" t="s">
        <v>28</v>
      </c>
      <c r="B26" s="21" t="s">
        <v>115</v>
      </c>
      <c r="C26" s="17">
        <v>162351.25</v>
      </c>
      <c r="D26" s="24">
        <f t="shared" si="0"/>
        <v>5.6656948756213365E-3</v>
      </c>
    </row>
    <row r="27" spans="1:4" ht="28.5" x14ac:dyDescent="0.2">
      <c r="A27" s="21" t="s">
        <v>78</v>
      </c>
      <c r="B27" s="21" t="s">
        <v>116</v>
      </c>
      <c r="C27" s="17">
        <v>158085</v>
      </c>
      <c r="D27" s="24">
        <f t="shared" si="0"/>
        <v>5.5168123091913308E-3</v>
      </c>
    </row>
    <row r="28" spans="1:4" x14ac:dyDescent="0.2">
      <c r="A28" s="21" t="s">
        <v>38</v>
      </c>
      <c r="B28" s="21" t="s">
        <v>117</v>
      </c>
      <c r="C28" s="17">
        <v>157927</v>
      </c>
      <c r="D28" s="24">
        <f t="shared" si="0"/>
        <v>5.5112984631916963E-3</v>
      </c>
    </row>
    <row r="29" spans="1:4" x14ac:dyDescent="0.2">
      <c r="A29" s="21" t="s">
        <v>29</v>
      </c>
      <c r="B29" s="21" t="s">
        <v>118</v>
      </c>
      <c r="C29" s="17">
        <v>156659.6100000001</v>
      </c>
      <c r="D29" s="24">
        <f t="shared" si="0"/>
        <v>5.4670693917899475E-3</v>
      </c>
    </row>
    <row r="30" spans="1:4" x14ac:dyDescent="0.2">
      <c r="A30" s="21" t="s">
        <v>27</v>
      </c>
      <c r="B30" s="21" t="s">
        <v>119</v>
      </c>
      <c r="C30" s="17">
        <v>152872.65999999992</v>
      </c>
      <c r="D30" s="24">
        <f t="shared" si="0"/>
        <v>5.3349133214841424E-3</v>
      </c>
    </row>
    <row r="31" spans="1:4" ht="28.5" x14ac:dyDescent="0.2">
      <c r="A31" s="22" t="s">
        <v>42</v>
      </c>
      <c r="B31" s="22" t="s">
        <v>120</v>
      </c>
      <c r="C31" s="18">
        <v>150000</v>
      </c>
      <c r="D31" s="24">
        <f t="shared" si="0"/>
        <v>5.2346639237037008E-3</v>
      </c>
    </row>
    <row r="32" spans="1:4" x14ac:dyDescent="0.2">
      <c r="A32" s="22" t="s">
        <v>41</v>
      </c>
      <c r="B32" s="22" t="s">
        <v>93</v>
      </c>
      <c r="C32" s="18">
        <v>98270.239999999991</v>
      </c>
      <c r="D32" s="24">
        <f t="shared" si="0"/>
        <v>3.4294112006780291E-3</v>
      </c>
    </row>
    <row r="33" spans="1:4" x14ac:dyDescent="0.2">
      <c r="A33" s="21" t="s">
        <v>46</v>
      </c>
      <c r="B33" s="21" t="s">
        <v>121</v>
      </c>
      <c r="C33" s="17">
        <v>90003.729999999981</v>
      </c>
      <c r="D33" s="24">
        <f t="shared" si="0"/>
        <v>3.140928522865123E-3</v>
      </c>
    </row>
    <row r="34" spans="1:4" ht="28.5" x14ac:dyDescent="0.2">
      <c r="A34" s="21" t="s">
        <v>31</v>
      </c>
      <c r="B34" s="21" t="s">
        <v>122</v>
      </c>
      <c r="C34" s="17">
        <v>90000</v>
      </c>
      <c r="D34" s="24">
        <f t="shared" si="0"/>
        <v>3.1407983542222208E-3</v>
      </c>
    </row>
    <row r="35" spans="1:4" x14ac:dyDescent="0.2">
      <c r="A35" s="21" t="s">
        <v>30</v>
      </c>
      <c r="B35" s="21" t="s">
        <v>123</v>
      </c>
      <c r="C35" s="17">
        <v>54677.570000000007</v>
      </c>
      <c r="D35" s="24">
        <f t="shared" si="0"/>
        <v>1.9081246874318922E-3</v>
      </c>
    </row>
    <row r="36" spans="1:4" x14ac:dyDescent="0.2">
      <c r="A36" s="21" t="s">
        <v>24</v>
      </c>
      <c r="B36" s="21" t="s">
        <v>124</v>
      </c>
      <c r="C36" s="17">
        <v>27512.53</v>
      </c>
      <c r="D36" s="24">
        <f t="shared" si="0"/>
        <v>9.6012565493877188E-4</v>
      </c>
    </row>
    <row r="37" spans="1:4" ht="57" x14ac:dyDescent="0.2">
      <c r="A37" s="21" t="s">
        <v>82</v>
      </c>
      <c r="B37" s="21" t="s">
        <v>125</v>
      </c>
      <c r="C37" s="17">
        <v>26000</v>
      </c>
      <c r="D37" s="24">
        <f t="shared" si="0"/>
        <v>9.0734174677530824E-4</v>
      </c>
    </row>
    <row r="38" spans="1:4" ht="28.5" x14ac:dyDescent="0.2">
      <c r="A38" s="21" t="s">
        <v>89</v>
      </c>
      <c r="B38" s="21" t="s">
        <v>126</v>
      </c>
      <c r="C38" s="17">
        <v>49.41</v>
      </c>
      <c r="D38" s="25">
        <f t="shared" si="0"/>
        <v>1.724298296467999E-6</v>
      </c>
    </row>
    <row r="39" spans="1:4" x14ac:dyDescent="0.2">
      <c r="A39" s="23" t="s">
        <v>73</v>
      </c>
      <c r="B39" s="23"/>
      <c r="C39" s="19">
        <f>SUM(C2:C38)</f>
        <v>28655134.73</v>
      </c>
      <c r="D39" s="24">
        <f t="shared" si="0"/>
        <v>1</v>
      </c>
    </row>
    <row r="43" spans="1:4" x14ac:dyDescent="0.2">
      <c r="C43" s="26">
        <v>28655134.73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41A6-7228-439C-AC7C-5EA43EFA489A}">
  <dimension ref="A1:F96"/>
  <sheetViews>
    <sheetView tabSelected="1" topLeftCell="A16" workbookViewId="0">
      <selection activeCell="C49" sqref="C49"/>
    </sheetView>
  </sheetViews>
  <sheetFormatPr defaultRowHeight="15" x14ac:dyDescent="0.2"/>
  <cols>
    <col min="1" max="2" width="36.7109375" style="3" customWidth="1"/>
    <col min="3" max="3" width="26.28515625" style="3" customWidth="1"/>
    <col min="4" max="4" width="20.7109375" style="3" customWidth="1"/>
    <col min="5" max="5" width="18.28515625" style="3" customWidth="1"/>
    <col min="6" max="6" width="15.5703125" style="3" customWidth="1"/>
    <col min="7" max="7" width="17.140625" style="3" customWidth="1"/>
    <col min="8" max="16384" width="9.140625" style="3"/>
  </cols>
  <sheetData>
    <row r="1" spans="1:6" ht="28.5" x14ac:dyDescent="0.2">
      <c r="A1" s="1" t="s">
        <v>85</v>
      </c>
      <c r="B1" s="1" t="s">
        <v>86</v>
      </c>
    </row>
    <row r="2" spans="1:6" ht="14.25" x14ac:dyDescent="0.2">
      <c r="A2" s="7" t="s">
        <v>1</v>
      </c>
      <c r="B2" s="14">
        <v>5759374.0899999999</v>
      </c>
      <c r="C2" s="7" t="s">
        <v>50</v>
      </c>
      <c r="D2" s="14">
        <v>2749710.4600000009</v>
      </c>
      <c r="E2" s="15">
        <f>D2+B2</f>
        <v>8509084.5500000007</v>
      </c>
      <c r="F2" s="33">
        <f>E2/114014986.4</f>
        <v>7.4631281541774591E-2</v>
      </c>
    </row>
    <row r="3" spans="1:6" ht="14.25" x14ac:dyDescent="0.2">
      <c r="A3" s="7" t="s">
        <v>23</v>
      </c>
      <c r="B3" s="14">
        <v>2411239.7300000004</v>
      </c>
      <c r="C3" s="7" t="s">
        <v>72</v>
      </c>
      <c r="D3" s="14">
        <v>4891833.8500000015</v>
      </c>
      <c r="E3" s="15">
        <f t="shared" ref="E3:E25" si="0">D3+B3</f>
        <v>7303073.5800000019</v>
      </c>
      <c r="F3" s="33">
        <f t="shared" ref="F3:F25" si="1">E3/114014986.4</f>
        <v>6.405362847984343E-2</v>
      </c>
    </row>
    <row r="4" spans="1:6" ht="14.25" x14ac:dyDescent="0.2">
      <c r="A4" s="7" t="s">
        <v>6</v>
      </c>
      <c r="B4" s="14">
        <v>2329802.0000000009</v>
      </c>
      <c r="C4" s="7" t="s">
        <v>55</v>
      </c>
      <c r="D4" s="14">
        <v>2163018.3000000007</v>
      </c>
      <c r="E4" s="15">
        <f t="shared" si="0"/>
        <v>4492820.3000000017</v>
      </c>
      <c r="F4" s="33">
        <f t="shared" si="1"/>
        <v>3.9405524149586722E-2</v>
      </c>
    </row>
    <row r="5" spans="1:6" ht="14.25" x14ac:dyDescent="0.2">
      <c r="A5" s="8" t="s">
        <v>3</v>
      </c>
      <c r="B5" s="14">
        <v>2298024.9500000002</v>
      </c>
      <c r="C5" s="7" t="s">
        <v>52</v>
      </c>
      <c r="D5" s="14">
        <v>2012163.75</v>
      </c>
      <c r="E5" s="15">
        <f t="shared" si="0"/>
        <v>4310188.7</v>
      </c>
      <c r="F5" s="33">
        <f t="shared" si="1"/>
        <v>3.7803703145466501E-2</v>
      </c>
    </row>
    <row r="6" spans="1:6" ht="14.25" x14ac:dyDescent="0.2">
      <c r="A6" s="7" t="s">
        <v>12</v>
      </c>
      <c r="B6" s="14">
        <v>2052689.2899999991</v>
      </c>
      <c r="C6" s="7" t="s">
        <v>61</v>
      </c>
      <c r="D6" s="14">
        <v>6374242.4299999997</v>
      </c>
      <c r="E6" s="15">
        <f t="shared" si="0"/>
        <v>8426931.7199999988</v>
      </c>
      <c r="F6" s="33">
        <f t="shared" si="1"/>
        <v>7.3910737404604895E-2</v>
      </c>
    </row>
    <row r="7" spans="1:6" ht="14.25" x14ac:dyDescent="0.2">
      <c r="A7" s="7" t="s">
        <v>10</v>
      </c>
      <c r="B7" s="14">
        <v>2001417.8399999989</v>
      </c>
      <c r="C7" s="7" t="s">
        <v>59</v>
      </c>
      <c r="D7" s="14">
        <v>2765125.4200000018</v>
      </c>
      <c r="E7" s="15">
        <f t="shared" si="0"/>
        <v>4766543.2600000007</v>
      </c>
      <c r="F7" s="33">
        <f t="shared" si="1"/>
        <v>4.1806287142617249E-2</v>
      </c>
    </row>
    <row r="8" spans="1:6" ht="14.25" x14ac:dyDescent="0.2">
      <c r="A8" s="7" t="s">
        <v>13</v>
      </c>
      <c r="B8" s="14">
        <v>1990247.1600000001</v>
      </c>
      <c r="C8" s="7" t="s">
        <v>62</v>
      </c>
      <c r="D8" s="14">
        <v>3630905.3300000019</v>
      </c>
      <c r="E8" s="15">
        <f t="shared" si="0"/>
        <v>5621152.4900000021</v>
      </c>
      <c r="F8" s="33">
        <f t="shared" si="1"/>
        <v>4.9301873968385632E-2</v>
      </c>
    </row>
    <row r="9" spans="1:6" ht="14.25" x14ac:dyDescent="0.2">
      <c r="A9" s="7" t="s">
        <v>5</v>
      </c>
      <c r="B9" s="14">
        <v>1963149.5</v>
      </c>
      <c r="C9" s="7" t="s">
        <v>54</v>
      </c>
      <c r="D9" s="14">
        <v>3012452.2100000009</v>
      </c>
      <c r="E9" s="15">
        <f t="shared" si="0"/>
        <v>4975601.7100000009</v>
      </c>
      <c r="F9" s="33">
        <f t="shared" si="1"/>
        <v>4.3639892150177904E-2</v>
      </c>
    </row>
    <row r="10" spans="1:6" ht="14.25" x14ac:dyDescent="0.2">
      <c r="A10" s="7" t="s">
        <v>19</v>
      </c>
      <c r="B10" s="14">
        <v>1818671.8900000006</v>
      </c>
      <c r="C10" s="7" t="s">
        <v>68</v>
      </c>
      <c r="D10" s="14">
        <v>2061674.9500000011</v>
      </c>
      <c r="E10" s="15">
        <f t="shared" si="0"/>
        <v>3880346.8400000017</v>
      </c>
      <c r="F10" s="33">
        <f t="shared" si="1"/>
        <v>3.4033656122946322E-2</v>
      </c>
    </row>
    <row r="11" spans="1:6" ht="14.25" x14ac:dyDescent="0.2">
      <c r="A11" s="7" t="s">
        <v>11</v>
      </c>
      <c r="B11" s="14">
        <v>1729823.3399999999</v>
      </c>
      <c r="C11" s="7" t="s">
        <v>60</v>
      </c>
      <c r="D11" s="14">
        <v>5894753.1700000018</v>
      </c>
      <c r="E11" s="15">
        <f t="shared" si="0"/>
        <v>7624576.5100000016</v>
      </c>
      <c r="F11" s="33">
        <f t="shared" si="1"/>
        <v>6.6873458926273235E-2</v>
      </c>
    </row>
    <row r="12" spans="1:6" ht="14.25" x14ac:dyDescent="0.2">
      <c r="A12" s="30" t="s">
        <v>8</v>
      </c>
      <c r="B12" s="32">
        <v>1711579.5500000007</v>
      </c>
      <c r="C12" s="30" t="s">
        <v>57</v>
      </c>
      <c r="D12" s="32">
        <v>4315917.6500000022</v>
      </c>
      <c r="E12" s="15">
        <f t="shared" si="0"/>
        <v>6027497.200000003</v>
      </c>
      <c r="F12" s="33">
        <f t="shared" si="1"/>
        <v>5.2865832732318797E-2</v>
      </c>
    </row>
    <row r="13" spans="1:6" ht="14.25" x14ac:dyDescent="0.2">
      <c r="A13" s="30" t="s">
        <v>16</v>
      </c>
      <c r="B13" s="32">
        <v>1604284.6100000013</v>
      </c>
      <c r="C13" s="30" t="s">
        <v>65</v>
      </c>
      <c r="D13" s="14">
        <v>2181381.2600000016</v>
      </c>
      <c r="E13" s="15">
        <f t="shared" si="0"/>
        <v>3785665.8700000029</v>
      </c>
      <c r="F13" s="33">
        <f t="shared" si="1"/>
        <v>3.3203230465850435E-2</v>
      </c>
    </row>
    <row r="14" spans="1:6" ht="71.25" x14ac:dyDescent="0.2">
      <c r="A14" s="35" t="s">
        <v>18</v>
      </c>
      <c r="B14" s="32">
        <v>1535956.9700000007</v>
      </c>
      <c r="C14" s="30" t="s">
        <v>67</v>
      </c>
      <c r="D14" s="14">
        <v>3976010.4600000009</v>
      </c>
      <c r="E14" s="15">
        <f t="shared" si="0"/>
        <v>5511967.4300000016</v>
      </c>
      <c r="F14" s="33">
        <f t="shared" si="1"/>
        <v>4.8344236174903417E-2</v>
      </c>
    </row>
    <row r="15" spans="1:6" ht="14.25" x14ac:dyDescent="0.2">
      <c r="A15" s="30" t="s">
        <v>20</v>
      </c>
      <c r="B15" s="32">
        <v>1417503.5299999993</v>
      </c>
      <c r="C15" s="31" t="s">
        <v>69</v>
      </c>
      <c r="D15" s="14">
        <v>4412595.6999999993</v>
      </c>
      <c r="E15" s="15">
        <f t="shared" si="0"/>
        <v>5830099.2299999986</v>
      </c>
      <c r="F15" s="33">
        <f t="shared" si="1"/>
        <v>5.1134499192467549E-2</v>
      </c>
    </row>
    <row r="16" spans="1:6" ht="14.25" x14ac:dyDescent="0.2">
      <c r="A16" s="30" t="s">
        <v>14</v>
      </c>
      <c r="B16" s="32">
        <v>1407491.3200000003</v>
      </c>
      <c r="C16" s="30" t="s">
        <v>63</v>
      </c>
      <c r="D16" s="14">
        <v>1834991.0499999989</v>
      </c>
      <c r="E16" s="15">
        <f t="shared" si="0"/>
        <v>3242482.3699999992</v>
      </c>
      <c r="F16" s="33">
        <f t="shared" si="1"/>
        <v>2.8439089214328049E-2</v>
      </c>
    </row>
    <row r="17" spans="1:6" ht="14.25" x14ac:dyDescent="0.2">
      <c r="A17" s="30" t="s">
        <v>9</v>
      </c>
      <c r="B17" s="32">
        <v>1242928.8999999994</v>
      </c>
      <c r="C17" s="30" t="s">
        <v>58</v>
      </c>
      <c r="D17" s="14">
        <v>1236422.3900000006</v>
      </c>
      <c r="E17" s="15">
        <f t="shared" si="0"/>
        <v>2479351.29</v>
      </c>
      <c r="F17" s="33">
        <f t="shared" si="1"/>
        <v>2.1745836826236729E-2</v>
      </c>
    </row>
    <row r="18" spans="1:6" ht="14.25" x14ac:dyDescent="0.2">
      <c r="A18" s="30" t="s">
        <v>17</v>
      </c>
      <c r="B18" s="32">
        <v>1193118.5700000003</v>
      </c>
      <c r="C18" s="30" t="s">
        <v>66</v>
      </c>
      <c r="D18" s="14">
        <v>1430398.4499999993</v>
      </c>
      <c r="E18" s="15">
        <f t="shared" si="0"/>
        <v>2623517.0199999996</v>
      </c>
      <c r="F18" s="33">
        <f t="shared" si="1"/>
        <v>2.3010282269349105E-2</v>
      </c>
    </row>
    <row r="19" spans="1:6" ht="14.25" x14ac:dyDescent="0.2">
      <c r="A19" s="30" t="s">
        <v>21</v>
      </c>
      <c r="B19" s="32">
        <v>1120517.75</v>
      </c>
      <c r="C19" s="30" t="s">
        <v>70</v>
      </c>
      <c r="D19" s="14">
        <v>3345718</v>
      </c>
      <c r="E19" s="15">
        <f t="shared" si="0"/>
        <v>4466235.75</v>
      </c>
      <c r="F19" s="33">
        <f t="shared" si="1"/>
        <v>3.9172356994641534E-2</v>
      </c>
    </row>
    <row r="20" spans="1:6" ht="14.25" x14ac:dyDescent="0.2">
      <c r="A20" s="30" t="s">
        <v>7</v>
      </c>
      <c r="B20" s="32">
        <v>1074802.620000001</v>
      </c>
      <c r="C20" s="30" t="s">
        <v>56</v>
      </c>
      <c r="D20" s="14">
        <v>2696541.0800000019</v>
      </c>
      <c r="E20" s="15">
        <f t="shared" si="0"/>
        <v>3771343.700000003</v>
      </c>
      <c r="F20" s="33">
        <f t="shared" si="1"/>
        <v>3.3077613909183456E-2</v>
      </c>
    </row>
    <row r="21" spans="1:6" ht="14.25" x14ac:dyDescent="0.2">
      <c r="A21" s="30" t="s">
        <v>127</v>
      </c>
      <c r="B21" s="32">
        <v>1065231.7299999995</v>
      </c>
      <c r="C21" s="30" t="s">
        <v>128</v>
      </c>
      <c r="D21" s="14">
        <v>1811388.0299999993</v>
      </c>
      <c r="E21" s="15">
        <f t="shared" si="0"/>
        <v>2876619.7599999988</v>
      </c>
      <c r="F21" s="33">
        <f t="shared" si="1"/>
        <v>2.5230189914753159E-2</v>
      </c>
    </row>
    <row r="22" spans="1:6" ht="14.25" x14ac:dyDescent="0.2">
      <c r="A22" s="7" t="s">
        <v>15</v>
      </c>
      <c r="B22" s="14">
        <v>995413.84000000078</v>
      </c>
      <c r="C22" s="7" t="s">
        <v>64</v>
      </c>
      <c r="D22" s="14">
        <v>3331902.5200000033</v>
      </c>
      <c r="E22" s="15">
        <f t="shared" si="0"/>
        <v>4327316.3600000041</v>
      </c>
      <c r="F22" s="33">
        <f t="shared" si="1"/>
        <v>3.7953926028797949E-2</v>
      </c>
    </row>
    <row r="23" spans="1:6" ht="14.25" x14ac:dyDescent="0.2">
      <c r="A23" s="7" t="s">
        <v>2</v>
      </c>
      <c r="B23" s="14">
        <v>835803.33999999985</v>
      </c>
      <c r="C23" s="7" t="s">
        <v>51</v>
      </c>
      <c r="D23" s="14">
        <v>4243017.5300000012</v>
      </c>
      <c r="E23" s="15">
        <f t="shared" si="0"/>
        <v>5078820.870000001</v>
      </c>
      <c r="F23" s="33">
        <f t="shared" si="1"/>
        <v>4.4545204366221815E-2</v>
      </c>
    </row>
    <row r="24" spans="1:6" ht="14.25" x14ac:dyDescent="0.2">
      <c r="A24" s="7" t="s">
        <v>4</v>
      </c>
      <c r="B24" s="14">
        <v>684820.34999999963</v>
      </c>
      <c r="C24" s="7" t="s">
        <v>53</v>
      </c>
      <c r="D24" s="14">
        <v>2171448.8200000003</v>
      </c>
      <c r="E24" s="15">
        <f t="shared" si="0"/>
        <v>2856269.17</v>
      </c>
      <c r="F24" s="33">
        <f t="shared" si="1"/>
        <v>2.5051699431681024E-2</v>
      </c>
    </row>
    <row r="25" spans="1:6" ht="14.25" x14ac:dyDescent="0.2">
      <c r="A25" s="7" t="s">
        <v>0</v>
      </c>
      <c r="B25" s="14">
        <v>641416.71000000043</v>
      </c>
      <c r="C25" s="7" t="s">
        <v>49</v>
      </c>
      <c r="D25" s="14">
        <v>586064.01000000071</v>
      </c>
      <c r="E25" s="15">
        <f t="shared" si="0"/>
        <v>1227480.7200000011</v>
      </c>
      <c r="F25" s="33">
        <f t="shared" si="1"/>
        <v>1.0765959447590664E-2</v>
      </c>
    </row>
    <row r="26" spans="1:6" ht="14.25" x14ac:dyDescent="0.2">
      <c r="B26" s="15"/>
      <c r="C26" s="4"/>
      <c r="D26" s="15"/>
      <c r="F26" s="34"/>
    </row>
    <row r="27" spans="1:6" ht="14.25" x14ac:dyDescent="0.2">
      <c r="B27" s="15">
        <f>SUM(B2:B26)</f>
        <v>40885309.579999998</v>
      </c>
      <c r="C27" s="4"/>
      <c r="D27" s="15">
        <f>SUM(D2:D26)</f>
        <v>73129676.820000008</v>
      </c>
      <c r="E27" s="15">
        <f>SUM(E2:E26)</f>
        <v>114014986.40000005</v>
      </c>
      <c r="F27" s="34"/>
    </row>
    <row r="28" spans="1:6" ht="14.25" x14ac:dyDescent="0.2">
      <c r="C28" s="4"/>
      <c r="D28" s="15"/>
      <c r="F28" s="34"/>
    </row>
    <row r="29" spans="1:6" ht="14.25" x14ac:dyDescent="0.2">
      <c r="C29" s="15"/>
      <c r="D29" s="15"/>
      <c r="F29" s="34"/>
    </row>
    <row r="30" spans="1:6" ht="14.25" x14ac:dyDescent="0.2">
      <c r="C30" s="4"/>
      <c r="E30" s="15">
        <v>114014986.40000001</v>
      </c>
      <c r="F30" s="34"/>
    </row>
    <row r="31" spans="1:6" ht="14.25" x14ac:dyDescent="0.2">
      <c r="C31" s="4"/>
    </row>
    <row r="32" spans="1:6" ht="14.25" x14ac:dyDescent="0.2">
      <c r="C32" s="4"/>
    </row>
    <row r="33" spans="2:4" ht="14.25" x14ac:dyDescent="0.2">
      <c r="C33" s="4"/>
    </row>
    <row r="34" spans="2:4" ht="14.25" x14ac:dyDescent="0.2">
      <c r="C34" s="4"/>
    </row>
    <row r="35" spans="2:4" ht="14.25" x14ac:dyDescent="0.2">
      <c r="B35" s="3" t="s">
        <v>129</v>
      </c>
      <c r="C35" s="15">
        <v>40885309.579999998</v>
      </c>
      <c r="D35" s="33">
        <f>C35/E30</f>
        <v>0.35859592559667225</v>
      </c>
    </row>
    <row r="36" spans="2:4" ht="14.25" x14ac:dyDescent="0.2">
      <c r="B36" s="3" t="s">
        <v>130</v>
      </c>
      <c r="C36" s="15">
        <v>73129676.820000008</v>
      </c>
      <c r="D36" s="33">
        <f>C36/114014986.4</f>
        <v>0.64140407440332781</v>
      </c>
    </row>
    <row r="37" spans="2:4" ht="14.25" x14ac:dyDescent="0.2">
      <c r="C37" s="4"/>
      <c r="D37" s="33"/>
    </row>
    <row r="38" spans="2:4" ht="14.25" x14ac:dyDescent="0.2">
      <c r="C38" s="4"/>
      <c r="D38" s="33"/>
    </row>
    <row r="39" spans="2:4" ht="14.25" x14ac:dyDescent="0.2">
      <c r="B39" s="3" t="s">
        <v>132</v>
      </c>
      <c r="C39" s="15">
        <v>99367775.180000037</v>
      </c>
      <c r="D39" s="33">
        <f>C39/114014986.4</f>
        <v>0.87153257933467621</v>
      </c>
    </row>
    <row r="40" spans="2:4" ht="14.25" x14ac:dyDescent="0.2">
      <c r="B40" s="3" t="s">
        <v>131</v>
      </c>
      <c r="C40" s="15">
        <v>14647211.220000003</v>
      </c>
      <c r="D40" s="33">
        <f>C40/114014986.4</f>
        <v>0.12846742066532407</v>
      </c>
    </row>
    <row r="41" spans="2:4" ht="14.25" x14ac:dyDescent="0.2">
      <c r="C41" s="4"/>
    </row>
    <row r="42" spans="2:4" ht="14.25" x14ac:dyDescent="0.2">
      <c r="C42" s="4"/>
    </row>
    <row r="43" spans="2:4" ht="14.25" x14ac:dyDescent="0.2">
      <c r="B43" s="3" t="s">
        <v>133</v>
      </c>
      <c r="C43" s="15">
        <v>114014986.40000001</v>
      </c>
      <c r="D43" s="33">
        <f>C43/245766163.466</f>
        <v>0.46391653265878957</v>
      </c>
    </row>
    <row r="44" spans="2:4" ht="14.25" x14ac:dyDescent="0.2">
      <c r="B44" s="3" t="s">
        <v>134</v>
      </c>
      <c r="C44" s="26">
        <v>28655134.73</v>
      </c>
      <c r="D44" s="33">
        <f t="shared" ref="D44:D45" si="2">C44/245766163.466</f>
        <v>0.11659511759422585</v>
      </c>
    </row>
    <row r="45" spans="2:4" x14ac:dyDescent="0.25">
      <c r="B45" s="3" t="s">
        <v>135</v>
      </c>
      <c r="C45" s="36">
        <v>103096042.33600003</v>
      </c>
      <c r="D45" s="33">
        <f t="shared" si="2"/>
        <v>0.41948834974698473</v>
      </c>
    </row>
    <row r="46" spans="2:4" ht="14.25" x14ac:dyDescent="0.2">
      <c r="C46" s="4"/>
    </row>
    <row r="47" spans="2:4" ht="14.25" x14ac:dyDescent="0.2">
      <c r="C47" s="15">
        <f>SUM(C43:C46)</f>
        <v>245766163.46600002</v>
      </c>
    </row>
    <row r="48" spans="2:4" ht="14.25" x14ac:dyDescent="0.2">
      <c r="C48" s="4"/>
    </row>
    <row r="49" spans="1:3" ht="14.25" x14ac:dyDescent="0.2">
      <c r="C49" s="15">
        <v>245766163.46599999</v>
      </c>
    </row>
    <row r="50" spans="1:3" ht="14.25" x14ac:dyDescent="0.2">
      <c r="A50" s="7"/>
      <c r="B50" s="11"/>
      <c r="C50" s="4"/>
    </row>
    <row r="51" spans="1:3" ht="14.25" x14ac:dyDescent="0.2">
      <c r="A51" s="9"/>
      <c r="B51" s="12"/>
      <c r="C51" s="4"/>
    </row>
    <row r="52" spans="1:3" ht="14.25" x14ac:dyDescent="0.2">
      <c r="A52" s="9"/>
      <c r="B52" s="12"/>
      <c r="C52" s="4"/>
    </row>
    <row r="53" spans="1:3" ht="14.25" x14ac:dyDescent="0.2">
      <c r="A53" s="9"/>
      <c r="B53" s="12"/>
      <c r="C53" s="4"/>
    </row>
    <row r="54" spans="1:3" ht="14.25" x14ac:dyDescent="0.2">
      <c r="A54" s="7"/>
      <c r="B54" s="11"/>
      <c r="C54" s="4"/>
    </row>
    <row r="55" spans="1:3" ht="14.25" x14ac:dyDescent="0.2">
      <c r="A55" s="9"/>
      <c r="B55" s="12"/>
      <c r="C55" s="4"/>
    </row>
    <row r="56" spans="1:3" ht="14.25" x14ac:dyDescent="0.2">
      <c r="A56" s="7"/>
      <c r="B56" s="11"/>
      <c r="C56" s="4"/>
    </row>
    <row r="57" spans="1:3" ht="14.25" x14ac:dyDescent="0.2">
      <c r="A57" s="7"/>
      <c r="B57" s="11"/>
      <c r="C57" s="4"/>
    </row>
    <row r="58" spans="1:3" ht="14.25" x14ac:dyDescent="0.2">
      <c r="A58" s="7"/>
      <c r="B58" s="11"/>
      <c r="C58" s="4"/>
    </row>
    <row r="59" spans="1:3" ht="14.25" x14ac:dyDescent="0.2">
      <c r="A59" s="7"/>
      <c r="B59" s="11"/>
      <c r="C59" s="4"/>
    </row>
    <row r="60" spans="1:3" ht="14.25" x14ac:dyDescent="0.2">
      <c r="A60" s="7"/>
      <c r="B60" s="11"/>
      <c r="C60" s="4"/>
    </row>
    <row r="61" spans="1:3" ht="14.25" x14ac:dyDescent="0.2">
      <c r="A61" s="9"/>
      <c r="B61" s="12"/>
      <c r="C61" s="4"/>
    </row>
    <row r="62" spans="1:3" ht="14.25" x14ac:dyDescent="0.2">
      <c r="A62" s="7"/>
      <c r="B62" s="11"/>
      <c r="C62" s="4"/>
    </row>
    <row r="63" spans="1:3" ht="14.25" x14ac:dyDescent="0.2">
      <c r="A63" s="7"/>
      <c r="B63" s="11"/>
      <c r="C63" s="4"/>
    </row>
    <row r="64" spans="1:3" ht="14.25" x14ac:dyDescent="0.2">
      <c r="A64" s="9"/>
      <c r="B64" s="12"/>
      <c r="C64" s="4"/>
    </row>
    <row r="65" spans="1:3" ht="14.25" x14ac:dyDescent="0.2">
      <c r="A65" s="9"/>
      <c r="B65" s="12"/>
      <c r="C65" s="4"/>
    </row>
    <row r="66" spans="1:3" ht="14.25" x14ac:dyDescent="0.2">
      <c r="A66" s="9"/>
      <c r="B66" s="12"/>
      <c r="C66" s="4"/>
    </row>
    <row r="67" spans="1:3" ht="14.25" x14ac:dyDescent="0.2">
      <c r="A67" s="9"/>
      <c r="B67" s="12"/>
      <c r="C67" s="4"/>
    </row>
    <row r="68" spans="1:3" ht="14.25" x14ac:dyDescent="0.2">
      <c r="A68" s="7"/>
      <c r="B68" s="11"/>
      <c r="C68" s="4"/>
    </row>
    <row r="69" spans="1:3" ht="14.25" x14ac:dyDescent="0.2">
      <c r="A69" s="7"/>
      <c r="B69" s="11"/>
      <c r="C69" s="4"/>
    </row>
    <row r="70" spans="1:3" ht="14.25" x14ac:dyDescent="0.2">
      <c r="A70" s="7"/>
      <c r="B70" s="11"/>
      <c r="C70" s="4"/>
    </row>
    <row r="71" spans="1:3" ht="14.25" x14ac:dyDescent="0.2">
      <c r="A71" s="7"/>
      <c r="B71" s="11"/>
      <c r="C71" s="4"/>
    </row>
    <row r="72" spans="1:3" ht="14.25" x14ac:dyDescent="0.2">
      <c r="A72" s="9"/>
      <c r="B72" s="12"/>
      <c r="C72" s="4"/>
    </row>
    <row r="73" spans="1:3" ht="14.25" x14ac:dyDescent="0.2">
      <c r="A73" s="7"/>
      <c r="B73" s="11"/>
      <c r="C73" s="4"/>
    </row>
    <row r="74" spans="1:3" ht="14.25" x14ac:dyDescent="0.2">
      <c r="A74" s="7"/>
      <c r="B74" s="11"/>
      <c r="C74" s="4"/>
    </row>
    <row r="75" spans="1:3" ht="14.25" x14ac:dyDescent="0.2">
      <c r="A75" s="7"/>
      <c r="B75" s="11"/>
      <c r="C75" s="4"/>
    </row>
    <row r="76" spans="1:3" ht="14.25" x14ac:dyDescent="0.2">
      <c r="A76" s="7"/>
      <c r="B76" s="11"/>
      <c r="C76" s="4"/>
    </row>
    <row r="77" spans="1:3" ht="14.25" x14ac:dyDescent="0.2">
      <c r="A77" s="7"/>
      <c r="B77" s="11"/>
      <c r="C77" s="4"/>
    </row>
    <row r="78" spans="1:3" ht="14.25" x14ac:dyDescent="0.2">
      <c r="A78" s="7"/>
      <c r="B78" s="11"/>
      <c r="C78" s="4"/>
    </row>
    <row r="79" spans="1:3" ht="14.25" x14ac:dyDescent="0.2">
      <c r="A79" s="9"/>
      <c r="B79" s="12"/>
      <c r="C79" s="4"/>
    </row>
    <row r="80" spans="1:3" ht="14.25" x14ac:dyDescent="0.2">
      <c r="A80" s="9"/>
      <c r="B80" s="12"/>
      <c r="C80" s="4"/>
    </row>
    <row r="81" spans="1:3" ht="14.25" x14ac:dyDescent="0.2">
      <c r="A81" s="7"/>
      <c r="B81" s="11"/>
      <c r="C81" s="4"/>
    </row>
    <row r="82" spans="1:3" ht="14.25" x14ac:dyDescent="0.2">
      <c r="A82" s="7"/>
      <c r="B82" s="11"/>
      <c r="C82" s="4"/>
    </row>
    <row r="83" spans="1:3" ht="14.25" x14ac:dyDescent="0.2">
      <c r="A83" s="7"/>
      <c r="B83" s="11"/>
      <c r="C83" s="4"/>
    </row>
    <row r="84" spans="1:3" ht="14.25" x14ac:dyDescent="0.2">
      <c r="A84" s="7"/>
      <c r="B84" s="11"/>
      <c r="C84" s="4"/>
    </row>
    <row r="85" spans="1:3" ht="14.25" x14ac:dyDescent="0.2">
      <c r="A85" s="7"/>
      <c r="B85" s="11"/>
      <c r="C85" s="4"/>
    </row>
    <row r="86" spans="1:3" ht="14.25" x14ac:dyDescent="0.2">
      <c r="A86" s="7"/>
      <c r="B86" s="11"/>
      <c r="C86" s="4"/>
    </row>
    <row r="87" spans="1:3" ht="14.25" x14ac:dyDescent="0.2">
      <c r="A87" s="10"/>
      <c r="B87" s="13"/>
      <c r="C87" s="4"/>
    </row>
    <row r="88" spans="1:3" ht="14.25" x14ac:dyDescent="0.2"/>
    <row r="89" spans="1:3" ht="14.25" x14ac:dyDescent="0.2"/>
    <row r="90" spans="1:3" ht="14.25" x14ac:dyDescent="0.2"/>
    <row r="91" spans="1:3" ht="14.25" x14ac:dyDescent="0.2"/>
    <row r="92" spans="1:3" ht="14.25" x14ac:dyDescent="0.2"/>
    <row r="93" spans="1:3" ht="14.25" x14ac:dyDescent="0.2"/>
    <row r="94" spans="1:3" ht="14.25" x14ac:dyDescent="0.2"/>
    <row r="95" spans="1:3" ht="14.25" x14ac:dyDescent="0.2"/>
    <row r="96" spans="1:3" ht="14.25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М.07.2024</vt:lpstr>
      <vt:lpstr>2 и 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2024-08-20T11:57:39Z</dcterms:modified>
</cp:coreProperties>
</file>