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М.01.2024" sheetId="1" state="visible" r:id="rId3"/>
    <sheet name="М.02.2024" sheetId="2" state="visible" r:id="rId4"/>
    <sheet name="М.03.2024" sheetId="3" state="visible" r:id="rId5"/>
    <sheet name="М.04.2024" sheetId="4" state="visible" r:id="rId6"/>
    <sheet name="М.05.2024" sheetId="5" state="visible" r:id="rId7"/>
    <sheet name="ОБЩО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<sst xmlns="http://schemas.openxmlformats.org/spreadsheetml/2006/main" count="534" uniqueCount="104">
  <si>
    <t xml:space="preserve">Структура</t>
  </si>
  <si>
    <t xml:space="preserve">Зареден лимит - м.01.2024 г. ОБЩО</t>
  </si>
  <si>
    <t xml:space="preserve">Зареден лимит - м.01.2024 г. - Държавна дейност</t>
  </si>
  <si>
    <t xml:space="preserve">Зареден лимит - м.01.2024 г. - Местна дейност</t>
  </si>
  <si>
    <t xml:space="preserve">Район Банкя</t>
  </si>
  <si>
    <t xml:space="preserve">Район Витоша</t>
  </si>
  <si>
    <t xml:space="preserve">Район Възраждане </t>
  </si>
  <si>
    <t xml:space="preserve">Район Връбница</t>
  </si>
  <si>
    <t xml:space="preserve">Район Илинден</t>
  </si>
  <si>
    <t xml:space="preserve">Район Искър</t>
  </si>
  <si>
    <t xml:space="preserve">Район Изгрев</t>
  </si>
  <si>
    <t xml:space="preserve">Район Красна Поляна</t>
  </si>
  <si>
    <t xml:space="preserve">Район Красно село</t>
  </si>
  <si>
    <t xml:space="preserve">Район Кремиковци</t>
  </si>
  <si>
    <t xml:space="preserve">Район Лозенец</t>
  </si>
  <si>
    <t xml:space="preserve">Район Люлин</t>
  </si>
  <si>
    <t xml:space="preserve">Район Младост</t>
  </si>
  <si>
    <t xml:space="preserve">Район Надежда</t>
  </si>
  <si>
    <t xml:space="preserve">Район Нови Искър</t>
  </si>
  <si>
    <t xml:space="preserve">Район Оборище</t>
  </si>
  <si>
    <t xml:space="preserve">Район Овча Купел</t>
  </si>
  <si>
    <t xml:space="preserve">Район Панчарево</t>
  </si>
  <si>
    <t xml:space="preserve">Район Подуяне</t>
  </si>
  <si>
    <t xml:space="preserve">Район Сердика</t>
  </si>
  <si>
    <t xml:space="preserve">Район Слатина</t>
  </si>
  <si>
    <t xml:space="preserve">Район Средец</t>
  </si>
  <si>
    <t xml:space="preserve">Район Студентска</t>
  </si>
  <si>
    <t xml:space="preserve">Район Триадица</t>
  </si>
  <si>
    <t xml:space="preserve">Район Банкя - училища и детски градини</t>
  </si>
  <si>
    <t xml:space="preserve">Район Витоша - училища и детски градини</t>
  </si>
  <si>
    <t xml:space="preserve">Район Възраждане - училища и детски градини</t>
  </si>
  <si>
    <t xml:space="preserve">Район Връбница - училища и детски градини</t>
  </si>
  <si>
    <t xml:space="preserve">Район Илинден - училища и детски градини</t>
  </si>
  <si>
    <t xml:space="preserve">Район Искър - училища и детски градини</t>
  </si>
  <si>
    <t xml:space="preserve">Район Изгрев - училища и детски градини</t>
  </si>
  <si>
    <t xml:space="preserve">Район Красна Поляна - училища и детски градини</t>
  </si>
  <si>
    <t xml:space="preserve">Район Красно село - училища и детски градини</t>
  </si>
  <si>
    <t xml:space="preserve">Район Кремиковци - училища и детски градини</t>
  </si>
  <si>
    <t xml:space="preserve">Район Лозенец - училища и детски градини</t>
  </si>
  <si>
    <t xml:space="preserve">Район Люлин - училища и детски градини</t>
  </si>
  <si>
    <t xml:space="preserve">Район Младост - училища и детски градини</t>
  </si>
  <si>
    <t xml:space="preserve">Район Надежда - училища и детски градини</t>
  </si>
  <si>
    <t xml:space="preserve">Район Нови Искър - училища и детски градини</t>
  </si>
  <si>
    <t xml:space="preserve">Район Оборище - училища и детски градини</t>
  </si>
  <si>
    <t xml:space="preserve">Район Овча Купел - училища и детски градини</t>
  </si>
  <si>
    <t xml:space="preserve">Район Панчарево - училища и детски градини</t>
  </si>
  <si>
    <t xml:space="preserve">Район Подуяне - училища и детски градини</t>
  </si>
  <si>
    <t xml:space="preserve">Район Сердика - училища и детски градини</t>
  </si>
  <si>
    <t xml:space="preserve">Район Слатина - училища и детски градини</t>
  </si>
  <si>
    <t xml:space="preserve">Район Средец - училища и детски градини</t>
  </si>
  <si>
    <t xml:space="preserve">Район Студентска - училища и детски градини</t>
  </si>
  <si>
    <t xml:space="preserve">Район Триадица - училища и детски градини</t>
  </si>
  <si>
    <t xml:space="preserve">ДИРЕКЦИЯ ОБРАЗОВАНИЕ</t>
  </si>
  <si>
    <t xml:space="preserve">ЦЕНТЪР ЗА ПОДКРЕПА И ЛИЧНОСТНО РАЗВИТИЕ - "ЦЕНТЪР ЗА ИЗКУСТВА, КУЛТУРА И ОБРАЗОВАНИЕ - СОФИЯ"</t>
  </si>
  <si>
    <t xml:space="preserve">ЦЕНТЪР ЗА ПОДКРЕПА И ЛИЧНОСТНО РАЗВИТИЕ - "КАРИЕРНО ОРЕНТИРАНЕ И КОНСУЛТИРАНЕ"</t>
  </si>
  <si>
    <t xml:space="preserve">ЦЕНТЪР ЗА ПОДКРЕПА И ЛИЧНОСТНО РАЗВИТИЕ - "СПОРТНА ШКОЛА - СОФИЯ"</t>
  </si>
  <si>
    <t xml:space="preserve">ДИРЕКЦИЯ ЗДРАВЕОПАЗВАНЕ</t>
  </si>
  <si>
    <t xml:space="preserve">ДИРЕКЦИЯ "ИНТЕГРАЦИЯ НА ХОРА С УВРЕЖДАНИЯ, ПРОГРАМИ И ПРОЕКТИ"</t>
  </si>
  <si>
    <t xml:space="preserve">ДИРЕКЦИЯ КУЛТУРА</t>
  </si>
  <si>
    <t xml:space="preserve">ОКИ ИСКЪР</t>
  </si>
  <si>
    <t xml:space="preserve">ОКИ КРАСНО СЕЛО</t>
  </si>
  <si>
    <t xml:space="preserve">ОКИ НАДЕЖДА</t>
  </si>
  <si>
    <t xml:space="preserve">ОКИ СРЕДЕЦ</t>
  </si>
  <si>
    <t xml:space="preserve">ОБЩИНСКИ КУЛТУРЕН ИНСТИТУТ "МУЗЕЙКО"</t>
  </si>
  <si>
    <t xml:space="preserve">СТОЛИЧЕН ДОМ ЗА РАДОСТНИ ОБРЕДИ</t>
  </si>
  <si>
    <t xml:space="preserve">СТОЛИЧНА БИБЛИОТЕКА</t>
  </si>
  <si>
    <t xml:space="preserve">СОФИЙСКА ГРАДСКА ХУДОЖЕСТВЕНА ГАЛЕРИЯ</t>
  </si>
  <si>
    <t xml:space="preserve">РЕГИОНАЛЕН ИСТОРИЧЕСКИ МУЗЕЙ "СОФИЯ"</t>
  </si>
  <si>
    <t xml:space="preserve">ОБЩИНСКИ КУЛТУРЕН ИНСТИТУТ "ТОПЛОЦЕНТРАЛА"</t>
  </si>
  <si>
    <t xml:space="preserve">МАЛЪК ГРАДСКИ ТЕАТЪР ЗАД КАНАЛА</t>
  </si>
  <si>
    <t xml:space="preserve">ТЕАТЪР ВЪЗРАЖДАНЕ</t>
  </si>
  <si>
    <t xml:space="preserve">ТЕАТЪР СОФИЯ</t>
  </si>
  <si>
    <t xml:space="preserve">СТОЛИЧЕН КУКЛЕН ТЕАТЪР</t>
  </si>
  <si>
    <t xml:space="preserve">ОП ГРОБИЩНИ ПАРКОВЕ</t>
  </si>
  <si>
    <t xml:space="preserve">НАПРАВЛЕНИЕ "АРХИТЕКТУРА И ГРАДОСУТРОЙСТВО"</t>
  </si>
  <si>
    <t xml:space="preserve">ОП СОФИЯ-ПРОЕКТ</t>
  </si>
  <si>
    <t xml:space="preserve">ОП СОФИЯПЛАН</t>
  </si>
  <si>
    <t xml:space="preserve">СТОЛИЧЕН ИНСПЕКТОРАТ</t>
  </si>
  <si>
    <t xml:space="preserve">ДИРЕКЦИЯ ОБЩИНСКИ ПРИХОДИ</t>
  </si>
  <si>
    <t xml:space="preserve">ДИРЕКЦИЯ ТРАНСПОРТ</t>
  </si>
  <si>
    <t xml:space="preserve">УПРАВЛЕНИЕ НА ОЗГ</t>
  </si>
  <si>
    <t xml:space="preserve">СТОЛИЧНА ОБЩИНСКА АГЕНЦИЯ ПО ПРИВАТИЗАЦИЯ И ИНВЕСТИЦИИ</t>
  </si>
  <si>
    <t xml:space="preserve">ОП ЗООЛОГИЧЕСКА ГРАДИНА</t>
  </si>
  <si>
    <t xml:space="preserve">ОП ЕКОРАВНОВЕСИЕ</t>
  </si>
  <si>
    <t xml:space="preserve">ОП СОЦИАЛЕН ПАТРОНАЖ</t>
  </si>
  <si>
    <t xml:space="preserve">ОП ТУРИЗЪМ</t>
  </si>
  <si>
    <t xml:space="preserve">ОП ПАРКОВЕ И ГРАДИНИ</t>
  </si>
  <si>
    <t xml:space="preserve">ОП СПТО</t>
  </si>
  <si>
    <t xml:space="preserve">ОБЩО:</t>
  </si>
  <si>
    <t xml:space="preserve">Зареден лимит - м.02.2024 г. - ОБЩО</t>
  </si>
  <si>
    <t xml:space="preserve">Зареден лимит - м.02.2024 г. - Държавна дейност</t>
  </si>
  <si>
    <t xml:space="preserve">Зареден лимит - м.02.2024 г. - Местна дейност</t>
  </si>
  <si>
    <t xml:space="preserve">Зареден лимит - м.03.2024 г. - ОБЩО</t>
  </si>
  <si>
    <t xml:space="preserve">Зареден лимит - м.03.2024 г. - Държавна дейност</t>
  </si>
  <si>
    <t xml:space="preserve">Зареден лимит - м.03.2024 г. - Местна дейност</t>
  </si>
  <si>
    <t xml:space="preserve">Зареден лимит - м.04.2024 г. - ОБЩО</t>
  </si>
  <si>
    <t xml:space="preserve">Зареден лимит - м.04.2024 г. - Държавна дейност</t>
  </si>
  <si>
    <t xml:space="preserve">Зареден лимит - м.04.2024 г. - Местна дейност</t>
  </si>
  <si>
    <t xml:space="preserve">Зареден лимит - м.05.2024 г. - ОБЩО</t>
  </si>
  <si>
    <t xml:space="preserve">Зареден лимит - м.05.2024 г. - Държавна дейност</t>
  </si>
  <si>
    <t xml:space="preserve">Зареден лимит - м.05.2024 г. - Местна дейност</t>
  </si>
  <si>
    <t xml:space="preserve">Зареден лимит - общо</t>
  </si>
  <si>
    <t xml:space="preserve">Зареден лимит - ОБЩО - Държавна дейност</t>
  </si>
  <si>
    <t xml:space="preserve">Зареден лимит - ОБЩО - Местна дейност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</si>
</sst>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лв.&quot;;[RED]\-#,##0.00&quot; лв.&quot;"/>
    <numFmt numFmtId="166" formatCode="@"/>
    <numFmt numFmtId="167" formatCode="#,##0.00&quot; лв.&quot;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SofiaSans"/>
      <family val="0"/>
      <charset val="204"/>
    </font>
    <font>
      <b val="true"/>
      <sz val="11"/>
      <color theme="1"/>
      <name val="SofiaSans"/>
      <family val="0"/>
      <charset val="204"/>
    </font>
    <font>
      <sz val="11"/>
      <color rgb="FF000000"/>
      <name val="SofiaSans"/>
      <family val="0"/>
      <charset val="204"/>
    </font>
    <font>
      <sz val="11"/>
      <name val="SofiaSans"/>
      <family val="0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58.29"/>
    <col collapsed="false" customWidth="true" hidden="false" outlineLevel="0" max="2" min="2" style="2" width="24.14"/>
    <col collapsed="false" customWidth="true" hidden="false" outlineLevel="0" max="4" min="3" style="1" width="24.14"/>
    <col collapsed="false" customWidth="false" hidden="false" outlineLevel="0" max="16384" min="5" style="2" width="9.14"/>
  </cols>
  <sheetData>
    <row r="1" customFormat="false" ht="39.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</row>
    <row r="2" customFormat="false" ht="14.25" hidden="false" customHeight="false" outlineLevel="0" collapsed="false">
      <c r="A2" s="4" t="s">
        <v>4</v>
      </c>
      <c r="B2" s="5" t="n">
        <v>415417.21</v>
      </c>
      <c r="C2" s="5" t="n">
        <f aca="false">B2-D2</f>
        <v>261321.45</v>
      </c>
      <c r="D2" s="5" t="n">
        <v>154095.76</v>
      </c>
      <c r="E2" s="6"/>
      <c r="F2" s="6"/>
    </row>
    <row r="3" customFormat="false" ht="14.25" hidden="false" customHeight="false" outlineLevel="0" collapsed="false">
      <c r="A3" s="4" t="s">
        <v>5</v>
      </c>
      <c r="B3" s="5" t="n">
        <v>1176613.22</v>
      </c>
      <c r="C3" s="5" t="n">
        <f aca="false">B3-D3</f>
        <v>967346.39</v>
      </c>
      <c r="D3" s="5" t="n">
        <f aca="false">96993.83+112273</f>
        <v>209266.83</v>
      </c>
      <c r="E3" s="6"/>
      <c r="F3" s="6"/>
    </row>
    <row r="4" customFormat="false" ht="14.25" hidden="false" customHeight="false" outlineLevel="0" collapsed="false">
      <c r="A4" s="4" t="s">
        <v>6</v>
      </c>
      <c r="B4" s="5" t="n">
        <v>650950.3</v>
      </c>
      <c r="C4" s="5" t="n">
        <f aca="false">B4-D4</f>
        <v>526242</v>
      </c>
      <c r="D4" s="5" t="n">
        <v>124708.3</v>
      </c>
      <c r="E4" s="6"/>
      <c r="F4" s="6"/>
    </row>
    <row r="5" customFormat="false" ht="14.25" hidden="false" customHeight="false" outlineLevel="0" collapsed="false">
      <c r="A5" s="7" t="s">
        <v>7</v>
      </c>
      <c r="B5" s="5" t="n">
        <v>722838.9</v>
      </c>
      <c r="C5" s="5" t="n">
        <f aca="false">B5-D5</f>
        <v>535415.59</v>
      </c>
      <c r="D5" s="5" t="n">
        <v>187423.31</v>
      </c>
      <c r="E5" s="6"/>
      <c r="F5" s="6"/>
    </row>
    <row r="6" customFormat="false" ht="14.25" hidden="false" customHeight="false" outlineLevel="0" collapsed="false">
      <c r="A6" s="4" t="s">
        <v>8</v>
      </c>
      <c r="B6" s="5" t="n">
        <v>528074.59</v>
      </c>
      <c r="C6" s="5" t="n">
        <f aca="false">B6-D6</f>
        <v>461110.11</v>
      </c>
      <c r="D6" s="5" t="n">
        <v>66964.48</v>
      </c>
      <c r="E6" s="6"/>
      <c r="F6" s="6"/>
    </row>
    <row r="7" customFormat="false" ht="14.25" hidden="false" customHeight="false" outlineLevel="0" collapsed="false">
      <c r="A7" s="4" t="s">
        <v>9</v>
      </c>
      <c r="B7" s="5" t="n">
        <v>1000305.82</v>
      </c>
      <c r="C7" s="5" t="n">
        <f aca="false">B7-D7</f>
        <v>828645.06</v>
      </c>
      <c r="D7" s="5" t="n">
        <v>171660.76</v>
      </c>
      <c r="E7" s="6"/>
      <c r="F7" s="6"/>
    </row>
    <row r="8" customFormat="false" ht="14.25" hidden="false" customHeight="false" outlineLevel="0" collapsed="false">
      <c r="A8" s="4" t="s">
        <v>10</v>
      </c>
      <c r="B8" s="5" t="n">
        <v>546598.77</v>
      </c>
      <c r="C8" s="5" t="n">
        <f aca="false">B8-D8</f>
        <v>478582.18</v>
      </c>
      <c r="D8" s="5" t="n">
        <v>68016.59</v>
      </c>
      <c r="E8" s="6"/>
      <c r="F8" s="6"/>
    </row>
    <row r="9" customFormat="false" ht="14.25" hidden="false" customHeight="false" outlineLevel="0" collapsed="false">
      <c r="A9" s="4" t="s">
        <v>11</v>
      </c>
      <c r="B9" s="5" t="n">
        <v>989790.93</v>
      </c>
      <c r="C9" s="5" t="n">
        <f aca="false">B9-D9</f>
        <v>573185.63</v>
      </c>
      <c r="D9" s="5" t="n">
        <v>416605.3</v>
      </c>
      <c r="E9" s="6"/>
      <c r="F9" s="6"/>
    </row>
    <row r="10" customFormat="false" ht="14.25" hidden="false" customHeight="false" outlineLevel="0" collapsed="false">
      <c r="A10" s="4" t="s">
        <v>12</v>
      </c>
      <c r="B10" s="5" t="n">
        <v>1002807.97</v>
      </c>
      <c r="C10" s="5" t="n">
        <f aca="false">B10-D10</f>
        <v>903551.63</v>
      </c>
      <c r="D10" s="5" t="n">
        <v>99256.34</v>
      </c>
      <c r="E10" s="6"/>
      <c r="F10" s="6"/>
    </row>
    <row r="11" customFormat="false" ht="14.25" hidden="false" customHeight="false" outlineLevel="0" collapsed="false">
      <c r="A11" s="4" t="s">
        <v>13</v>
      </c>
      <c r="B11" s="5" t="n">
        <v>642186.03</v>
      </c>
      <c r="C11" s="5" t="n">
        <f aca="false">B11-D11</f>
        <v>512984.66</v>
      </c>
      <c r="D11" s="5" t="n">
        <v>129201.37</v>
      </c>
      <c r="E11" s="6"/>
      <c r="F11" s="6"/>
    </row>
    <row r="12" customFormat="false" ht="14.25" hidden="false" customHeight="false" outlineLevel="0" collapsed="false">
      <c r="A12" s="4" t="s">
        <v>14</v>
      </c>
      <c r="B12" s="5" t="n">
        <v>599739.05</v>
      </c>
      <c r="C12" s="5" t="n">
        <f aca="false">B12-D12</f>
        <v>524895.13</v>
      </c>
      <c r="D12" s="5" t="n">
        <v>74843.92</v>
      </c>
      <c r="E12" s="6"/>
      <c r="F12" s="6"/>
    </row>
    <row r="13" customFormat="false" ht="14.25" hidden="false" customHeight="false" outlineLevel="0" collapsed="false">
      <c r="A13" s="4" t="s">
        <v>15</v>
      </c>
      <c r="B13" s="5" t="n">
        <v>1621929.16</v>
      </c>
      <c r="C13" s="5" t="n">
        <f aca="false">B13-D13</f>
        <v>1489249.53</v>
      </c>
      <c r="D13" s="5" t="n">
        <v>132679.63</v>
      </c>
      <c r="E13" s="6"/>
      <c r="F13" s="6"/>
    </row>
    <row r="14" customFormat="false" ht="14.25" hidden="false" customHeight="false" outlineLevel="0" collapsed="false">
      <c r="A14" s="4" t="s">
        <v>16</v>
      </c>
      <c r="B14" s="5" t="n">
        <v>1733129.88</v>
      </c>
      <c r="C14" s="5" t="n">
        <f aca="false">B14-D14</f>
        <v>1616215.52</v>
      </c>
      <c r="D14" s="5" t="n">
        <v>116914.36</v>
      </c>
      <c r="E14" s="6"/>
      <c r="F14" s="6"/>
    </row>
    <row r="15" customFormat="false" ht="14.25" hidden="false" customHeight="false" outlineLevel="0" collapsed="false">
      <c r="A15" s="4" t="s">
        <v>17</v>
      </c>
      <c r="B15" s="5" t="n">
        <v>980299.97</v>
      </c>
      <c r="C15" s="5" t="n">
        <f aca="false">B15-D15</f>
        <v>891752.32</v>
      </c>
      <c r="D15" s="5" t="n">
        <v>88547.65</v>
      </c>
      <c r="E15" s="6"/>
      <c r="F15" s="6"/>
    </row>
    <row r="16" customFormat="false" ht="14.25" hidden="false" customHeight="false" outlineLevel="0" collapsed="false">
      <c r="A16" s="4" t="s">
        <v>18</v>
      </c>
      <c r="B16" s="5" t="n">
        <v>628407.81</v>
      </c>
      <c r="C16" s="5" t="n">
        <f aca="false">B16-D16</f>
        <v>453899.38</v>
      </c>
      <c r="D16" s="5" t="n">
        <v>174508.43</v>
      </c>
      <c r="E16" s="6"/>
      <c r="F16" s="6"/>
    </row>
    <row r="17" customFormat="false" ht="14.25" hidden="false" customHeight="false" outlineLevel="0" collapsed="false">
      <c r="A17" s="4" t="s">
        <v>19</v>
      </c>
      <c r="B17" s="5" t="n">
        <v>540825.67</v>
      </c>
      <c r="C17" s="5" t="n">
        <f aca="false">B17-D17</f>
        <v>456349.06</v>
      </c>
      <c r="D17" s="5" t="n">
        <v>84476.61</v>
      </c>
      <c r="E17" s="6"/>
      <c r="F17" s="6"/>
    </row>
    <row r="18" customFormat="false" ht="14.25" hidden="false" customHeight="false" outlineLevel="0" collapsed="false">
      <c r="A18" s="4" t="s">
        <v>20</v>
      </c>
      <c r="B18" s="5" t="n">
        <v>978660.8</v>
      </c>
      <c r="C18" s="5" t="n">
        <f aca="false">B18-D18</f>
        <v>717369.64</v>
      </c>
      <c r="D18" s="5" t="n">
        <v>261291.16</v>
      </c>
      <c r="E18" s="6"/>
      <c r="F18" s="6"/>
    </row>
    <row r="19" customFormat="false" ht="14.25" hidden="false" customHeight="false" outlineLevel="0" collapsed="false">
      <c r="A19" s="4" t="s">
        <v>21</v>
      </c>
      <c r="B19" s="5" t="n">
        <v>702756.63</v>
      </c>
      <c r="C19" s="5" t="n">
        <f aca="false">B19-D19</f>
        <v>599514.8</v>
      </c>
      <c r="D19" s="5" t="n">
        <v>103241.83</v>
      </c>
      <c r="E19" s="6"/>
      <c r="F19" s="6"/>
    </row>
    <row r="20" customFormat="false" ht="14.25" hidden="false" customHeight="false" outlineLevel="0" collapsed="false">
      <c r="A20" s="4" t="s">
        <v>22</v>
      </c>
      <c r="B20" s="5" t="n">
        <v>1541910.93</v>
      </c>
      <c r="C20" s="5" t="n">
        <f aca="false">B20-D20</f>
        <v>1078897.38</v>
      </c>
      <c r="D20" s="5" t="n">
        <v>463013.55</v>
      </c>
      <c r="E20" s="6"/>
      <c r="F20" s="6"/>
    </row>
    <row r="21" customFormat="false" ht="14.25" hidden="false" customHeight="false" outlineLevel="0" collapsed="false">
      <c r="A21" s="4" t="s">
        <v>23</v>
      </c>
      <c r="B21" s="5" t="n">
        <v>887705</v>
      </c>
      <c r="C21" s="5" t="n">
        <f aca="false">B21-D21</f>
        <v>814980.7</v>
      </c>
      <c r="D21" s="5" t="n">
        <v>72724.3</v>
      </c>
      <c r="E21" s="6"/>
      <c r="F21" s="6"/>
    </row>
    <row r="22" customFormat="false" ht="14.25" hidden="false" customHeight="false" outlineLevel="0" collapsed="false">
      <c r="A22" s="4" t="s">
        <v>24</v>
      </c>
      <c r="B22" s="5" t="n">
        <v>881399.23</v>
      </c>
      <c r="C22" s="5" t="n">
        <f aca="false">B22-D22</f>
        <v>699835.48</v>
      </c>
      <c r="D22" s="5" t="n">
        <v>181563.75</v>
      </c>
      <c r="E22" s="6"/>
      <c r="F22" s="6"/>
    </row>
    <row r="23" customFormat="false" ht="14.25" hidden="false" customHeight="false" outlineLevel="0" collapsed="false">
      <c r="A23" s="4" t="s">
        <v>25</v>
      </c>
      <c r="B23" s="5" t="n">
        <v>529343.51</v>
      </c>
      <c r="C23" s="5" t="n">
        <f aca="false">B23-D23</f>
        <v>456933.55</v>
      </c>
      <c r="D23" s="5" t="n">
        <v>72409.96</v>
      </c>
      <c r="E23" s="6"/>
      <c r="F23" s="6"/>
    </row>
    <row r="24" customFormat="false" ht="14.25" hidden="false" customHeight="false" outlineLevel="0" collapsed="false">
      <c r="A24" s="4" t="s">
        <v>26</v>
      </c>
      <c r="B24" s="5" t="n">
        <v>918946.77</v>
      </c>
      <c r="C24" s="5" t="n">
        <f aca="false">B24-D24</f>
        <v>531517.06</v>
      </c>
      <c r="D24" s="5" t="n">
        <v>387429.71</v>
      </c>
      <c r="E24" s="6"/>
      <c r="F24" s="6"/>
    </row>
    <row r="25" customFormat="false" ht="14.25" hidden="false" customHeight="false" outlineLevel="0" collapsed="false">
      <c r="A25" s="4" t="s">
        <v>27</v>
      </c>
      <c r="B25" s="5" t="n">
        <v>929892.39</v>
      </c>
      <c r="C25" s="5" t="n">
        <f aca="false">B25-D25</f>
        <v>828677.32</v>
      </c>
      <c r="D25" s="5" t="n">
        <v>101215.07</v>
      </c>
      <c r="E25" s="6"/>
      <c r="F25" s="6"/>
    </row>
    <row r="26" customFormat="false" ht="14.25" hidden="false" customHeight="false" outlineLevel="0" collapsed="false">
      <c r="A26" s="4" t="s">
        <v>28</v>
      </c>
      <c r="B26" s="5" t="n">
        <v>863435</v>
      </c>
      <c r="C26" s="5" t="n">
        <v>863435</v>
      </c>
      <c r="D26" s="5" t="n">
        <v>0</v>
      </c>
      <c r="E26" s="6"/>
      <c r="F26" s="6"/>
    </row>
    <row r="27" customFormat="false" ht="14.25" hidden="false" customHeight="false" outlineLevel="0" collapsed="false">
      <c r="A27" s="4" t="s">
        <v>29</v>
      </c>
      <c r="B27" s="5" t="n">
        <v>3154388</v>
      </c>
      <c r="C27" s="5" t="n">
        <v>3154388</v>
      </c>
      <c r="D27" s="5" t="n">
        <v>0</v>
      </c>
      <c r="E27" s="6"/>
      <c r="F27" s="6"/>
    </row>
    <row r="28" customFormat="false" ht="14.25" hidden="false" customHeight="false" outlineLevel="0" collapsed="false">
      <c r="A28" s="4" t="s">
        <v>30</v>
      </c>
      <c r="B28" s="5" t="n">
        <v>7097711</v>
      </c>
      <c r="C28" s="5" t="n">
        <v>7097711</v>
      </c>
      <c r="D28" s="5" t="n">
        <v>0</v>
      </c>
      <c r="E28" s="6"/>
      <c r="F28" s="6"/>
    </row>
    <row r="29" customFormat="false" ht="14.25" hidden="false" customHeight="false" outlineLevel="0" collapsed="false">
      <c r="A29" s="7" t="s">
        <v>31</v>
      </c>
      <c r="B29" s="5" t="n">
        <v>2103230</v>
      </c>
      <c r="C29" s="5" t="n">
        <v>2103230</v>
      </c>
      <c r="D29" s="5" t="n">
        <v>0</v>
      </c>
      <c r="E29" s="6"/>
      <c r="F29" s="6"/>
    </row>
    <row r="30" customFormat="false" ht="14.25" hidden="false" customHeight="false" outlineLevel="0" collapsed="false">
      <c r="A30" s="4" t="s">
        <v>32</v>
      </c>
      <c r="B30" s="5" t="n">
        <v>2977481</v>
      </c>
      <c r="C30" s="5" t="n">
        <v>2977481</v>
      </c>
      <c r="D30" s="5" t="n">
        <v>0</v>
      </c>
      <c r="E30" s="6"/>
      <c r="F30" s="6"/>
    </row>
    <row r="31" customFormat="false" ht="14.25" hidden="false" customHeight="false" outlineLevel="0" collapsed="false">
      <c r="A31" s="4" t="s">
        <v>33</v>
      </c>
      <c r="B31" s="5" t="n">
        <v>3786484</v>
      </c>
      <c r="C31" s="5" t="n">
        <v>3786484</v>
      </c>
      <c r="D31" s="5" t="n">
        <v>0</v>
      </c>
      <c r="E31" s="6"/>
      <c r="F31" s="6"/>
    </row>
    <row r="32" customFormat="false" ht="14.25" hidden="false" customHeight="false" outlineLevel="0" collapsed="false">
      <c r="A32" s="4" t="s">
        <v>34</v>
      </c>
      <c r="B32" s="5" t="n">
        <v>3568301</v>
      </c>
      <c r="C32" s="5" t="n">
        <v>3568301</v>
      </c>
      <c r="D32" s="5" t="n">
        <v>0</v>
      </c>
      <c r="E32" s="6"/>
      <c r="F32" s="6"/>
    </row>
    <row r="33" customFormat="false" ht="14.25" hidden="false" customHeight="false" outlineLevel="0" collapsed="false">
      <c r="A33" s="4" t="s">
        <v>35</v>
      </c>
      <c r="B33" s="5" t="n">
        <v>4031223</v>
      </c>
      <c r="C33" s="5" t="n">
        <v>4031223</v>
      </c>
      <c r="D33" s="5" t="n">
        <v>0</v>
      </c>
      <c r="E33" s="6"/>
      <c r="F33" s="6"/>
    </row>
    <row r="34" customFormat="false" ht="14.25" hidden="false" customHeight="false" outlineLevel="0" collapsed="false">
      <c r="A34" s="4" t="s">
        <v>36</v>
      </c>
      <c r="B34" s="5" t="n">
        <v>5541546</v>
      </c>
      <c r="C34" s="5" t="n">
        <v>5541546</v>
      </c>
      <c r="D34" s="5" t="n">
        <v>0</v>
      </c>
      <c r="E34" s="6"/>
      <c r="F34" s="6"/>
    </row>
    <row r="35" customFormat="false" ht="14.25" hidden="false" customHeight="false" outlineLevel="0" collapsed="false">
      <c r="A35" s="4" t="s">
        <v>37</v>
      </c>
      <c r="B35" s="5" t="n">
        <v>1244460</v>
      </c>
      <c r="C35" s="5" t="n">
        <v>1244460</v>
      </c>
      <c r="D35" s="5" t="n">
        <v>0</v>
      </c>
      <c r="E35" s="6"/>
      <c r="F35" s="6"/>
    </row>
    <row r="36" customFormat="false" ht="14.25" hidden="false" customHeight="false" outlineLevel="0" collapsed="false">
      <c r="A36" s="4" t="s">
        <v>38</v>
      </c>
      <c r="B36" s="5" t="n">
        <v>3636384</v>
      </c>
      <c r="C36" s="5" t="n">
        <v>3636384</v>
      </c>
      <c r="D36" s="5" t="n">
        <v>0</v>
      </c>
      <c r="E36" s="6"/>
      <c r="F36" s="6"/>
    </row>
    <row r="37" customFormat="false" ht="14.25" hidden="false" customHeight="false" outlineLevel="0" collapsed="false">
      <c r="A37" s="4" t="s">
        <v>39</v>
      </c>
      <c r="B37" s="5" t="n">
        <v>6961911</v>
      </c>
      <c r="C37" s="5" t="n">
        <v>6961911</v>
      </c>
      <c r="D37" s="5" t="n">
        <v>0</v>
      </c>
      <c r="E37" s="6"/>
      <c r="F37" s="6"/>
    </row>
    <row r="38" customFormat="false" ht="14.25" hidden="false" customHeight="false" outlineLevel="0" collapsed="false">
      <c r="A38" s="4" t="s">
        <v>40</v>
      </c>
      <c r="B38" s="5" t="n">
        <v>9636171</v>
      </c>
      <c r="C38" s="5" t="n">
        <v>9636171</v>
      </c>
      <c r="D38" s="5" t="n">
        <v>0</v>
      </c>
      <c r="E38" s="6"/>
      <c r="F38" s="6"/>
    </row>
    <row r="39" customFormat="false" ht="14.25" hidden="false" customHeight="false" outlineLevel="0" collapsed="false">
      <c r="A39" s="4" t="s">
        <v>41</v>
      </c>
      <c r="B39" s="5" t="n">
        <v>5733020</v>
      </c>
      <c r="C39" s="5" t="n">
        <v>5733020</v>
      </c>
      <c r="D39" s="5" t="n">
        <v>0</v>
      </c>
      <c r="E39" s="6"/>
      <c r="F39" s="6"/>
    </row>
    <row r="40" customFormat="false" ht="14.25" hidden="false" customHeight="false" outlineLevel="0" collapsed="false">
      <c r="A40" s="4" t="s">
        <v>42</v>
      </c>
      <c r="B40" s="5" t="n">
        <v>1746277</v>
      </c>
      <c r="C40" s="5" t="n">
        <v>1746277</v>
      </c>
      <c r="D40" s="5" t="n">
        <v>0</v>
      </c>
      <c r="E40" s="6"/>
      <c r="F40" s="6"/>
    </row>
    <row r="41" customFormat="false" ht="14.25" hidden="false" customHeight="false" outlineLevel="0" collapsed="false">
      <c r="A41" s="4" t="s">
        <v>43</v>
      </c>
      <c r="B41" s="5" t="n">
        <v>4449888</v>
      </c>
      <c r="C41" s="5" t="n">
        <v>4449888</v>
      </c>
      <c r="D41" s="5" t="n">
        <v>0</v>
      </c>
      <c r="E41" s="6"/>
      <c r="F41" s="6"/>
    </row>
    <row r="42" customFormat="false" ht="14.25" hidden="false" customHeight="false" outlineLevel="0" collapsed="false">
      <c r="A42" s="4" t="s">
        <v>44</v>
      </c>
      <c r="B42" s="5" t="n">
        <v>2835854</v>
      </c>
      <c r="C42" s="5" t="n">
        <v>2835854</v>
      </c>
      <c r="D42" s="5" t="n">
        <v>0</v>
      </c>
      <c r="E42" s="6"/>
      <c r="F42" s="6"/>
    </row>
    <row r="43" customFormat="false" ht="14.25" hidden="false" customHeight="false" outlineLevel="0" collapsed="false">
      <c r="A43" s="4" t="s">
        <v>45</v>
      </c>
      <c r="B43" s="5" t="n">
        <v>1925158</v>
      </c>
      <c r="C43" s="5" t="n">
        <v>1925158</v>
      </c>
      <c r="D43" s="5" t="n">
        <v>0</v>
      </c>
      <c r="E43" s="6"/>
      <c r="F43" s="6"/>
    </row>
    <row r="44" customFormat="false" ht="14.25" hidden="false" customHeight="false" outlineLevel="0" collapsed="false">
      <c r="A44" s="4" t="s">
        <v>46</v>
      </c>
      <c r="B44" s="5" t="n">
        <v>5123289</v>
      </c>
      <c r="C44" s="5" t="n">
        <v>5123289</v>
      </c>
      <c r="D44" s="5" t="n">
        <v>0</v>
      </c>
      <c r="E44" s="6"/>
      <c r="F44" s="6"/>
    </row>
    <row r="45" customFormat="false" ht="14.25" hidden="false" customHeight="false" outlineLevel="0" collapsed="false">
      <c r="A45" s="4" t="s">
        <v>47</v>
      </c>
      <c r="B45" s="5" t="n">
        <v>2030556</v>
      </c>
      <c r="C45" s="5" t="n">
        <v>2030556</v>
      </c>
      <c r="D45" s="5" t="n">
        <v>0</v>
      </c>
      <c r="E45" s="6"/>
      <c r="F45" s="6"/>
    </row>
    <row r="46" customFormat="false" ht="14.25" hidden="false" customHeight="false" outlineLevel="0" collapsed="false">
      <c r="A46" s="4" t="s">
        <v>48</v>
      </c>
      <c r="B46" s="5" t="n">
        <v>5976089</v>
      </c>
      <c r="C46" s="5" t="n">
        <v>5976089</v>
      </c>
      <c r="D46" s="5" t="n">
        <v>0</v>
      </c>
      <c r="E46" s="6"/>
      <c r="F46" s="6"/>
    </row>
    <row r="47" customFormat="false" ht="14.25" hidden="false" customHeight="false" outlineLevel="0" collapsed="false">
      <c r="A47" s="4" t="s">
        <v>49</v>
      </c>
      <c r="B47" s="5" t="n">
        <v>3673773</v>
      </c>
      <c r="C47" s="5" t="n">
        <v>3673773</v>
      </c>
      <c r="D47" s="5" t="n">
        <v>0</v>
      </c>
      <c r="E47" s="6"/>
      <c r="F47" s="6"/>
    </row>
    <row r="48" customFormat="false" ht="14.25" hidden="false" customHeight="false" outlineLevel="0" collapsed="false">
      <c r="A48" s="4" t="s">
        <v>50</v>
      </c>
      <c r="B48" s="5" t="n">
        <v>2230154</v>
      </c>
      <c r="C48" s="5" t="n">
        <v>2230154</v>
      </c>
      <c r="D48" s="5" t="n">
        <v>0</v>
      </c>
      <c r="E48" s="6"/>
      <c r="F48" s="6"/>
    </row>
    <row r="49" customFormat="false" ht="14.25" hidden="false" customHeight="false" outlineLevel="0" collapsed="false">
      <c r="A49" s="4" t="s">
        <v>51</v>
      </c>
      <c r="B49" s="5" t="n">
        <v>6357287</v>
      </c>
      <c r="C49" s="5" t="n">
        <v>6357287</v>
      </c>
      <c r="D49" s="5" t="n">
        <v>0</v>
      </c>
      <c r="E49" s="6"/>
      <c r="F49" s="6"/>
    </row>
    <row r="50" customFormat="false" ht="14.25" hidden="false" customHeight="false" outlineLevel="0" collapsed="false">
      <c r="A50" s="4" t="s">
        <v>52</v>
      </c>
      <c r="B50" s="5" t="n">
        <v>0</v>
      </c>
      <c r="C50" s="8" t="n">
        <v>0</v>
      </c>
      <c r="D50" s="8" t="n">
        <f aca="false">B50-C50</f>
        <v>0</v>
      </c>
      <c r="E50" s="6"/>
      <c r="F50" s="6"/>
    </row>
    <row r="51" customFormat="false" ht="26.5" hidden="false" customHeight="false" outlineLevel="0" collapsed="false">
      <c r="A51" s="9" t="s">
        <v>53</v>
      </c>
      <c r="B51" s="5" t="n">
        <v>216946</v>
      </c>
      <c r="C51" s="10" t="n">
        <v>175905</v>
      </c>
      <c r="D51" s="8" t="n">
        <f aca="false">B51-C51</f>
        <v>41041</v>
      </c>
      <c r="E51" s="6"/>
      <c r="F51" s="6"/>
    </row>
    <row r="52" customFormat="false" ht="26.5" hidden="false" customHeight="false" outlineLevel="0" collapsed="false">
      <c r="A52" s="9" t="s">
        <v>54</v>
      </c>
      <c r="B52" s="5" t="n">
        <v>453638</v>
      </c>
      <c r="C52" s="10" t="n">
        <v>62354</v>
      </c>
      <c r="D52" s="8" t="n">
        <f aca="false">B52-C52</f>
        <v>391284</v>
      </c>
      <c r="E52" s="6"/>
      <c r="F52" s="6"/>
    </row>
    <row r="53" customFormat="false" ht="26.5" hidden="false" customHeight="false" outlineLevel="0" collapsed="false">
      <c r="A53" s="9" t="s">
        <v>55</v>
      </c>
      <c r="B53" s="5" t="n">
        <v>192784</v>
      </c>
      <c r="C53" s="10" t="n">
        <v>188884</v>
      </c>
      <c r="D53" s="8" t="n">
        <f aca="false">B53-C53</f>
        <v>3900</v>
      </c>
      <c r="E53" s="6"/>
      <c r="F53" s="6"/>
    </row>
    <row r="54" customFormat="false" ht="14.25" hidden="false" customHeight="false" outlineLevel="0" collapsed="false">
      <c r="A54" s="4" t="s">
        <v>56</v>
      </c>
      <c r="B54" s="5" t="n">
        <v>3728666</v>
      </c>
      <c r="C54" s="8" t="n">
        <f aca="false">3428716</f>
        <v>3428716</v>
      </c>
      <c r="D54" s="8" t="n">
        <f aca="false">B54-C54</f>
        <v>299950</v>
      </c>
      <c r="E54" s="6"/>
      <c r="F54" s="6"/>
    </row>
    <row r="55" customFormat="false" ht="26.5" hidden="false" customHeight="false" outlineLevel="0" collapsed="false">
      <c r="A55" s="9" t="s">
        <v>57</v>
      </c>
      <c r="B55" s="5" t="n">
        <v>7856267</v>
      </c>
      <c r="C55" s="8" t="n">
        <f aca="false">6698921</f>
        <v>6698921</v>
      </c>
      <c r="D55" s="8" t="n">
        <f aca="false">B55-C55</f>
        <v>1157346</v>
      </c>
      <c r="E55" s="6"/>
      <c r="F55" s="6"/>
    </row>
    <row r="56" customFormat="false" ht="14.25" hidden="false" customHeight="false" outlineLevel="0" collapsed="false">
      <c r="A56" s="4" t="s">
        <v>58</v>
      </c>
      <c r="B56" s="5" t="n">
        <v>178810</v>
      </c>
      <c r="C56" s="8"/>
      <c r="D56" s="8" t="n">
        <f aca="false">B56-C56</f>
        <v>178810</v>
      </c>
      <c r="E56" s="6"/>
      <c r="F56" s="6"/>
    </row>
    <row r="57" customFormat="false" ht="14.25" hidden="false" customHeight="false" outlineLevel="0" collapsed="false">
      <c r="A57" s="4" t="s">
        <v>59</v>
      </c>
      <c r="B57" s="5" t="n">
        <v>121500</v>
      </c>
      <c r="C57" s="8"/>
      <c r="D57" s="8" t="n">
        <f aca="false">B57-C57</f>
        <v>121500</v>
      </c>
      <c r="E57" s="6"/>
      <c r="F57" s="6"/>
    </row>
    <row r="58" customFormat="false" ht="14.25" hidden="false" customHeight="false" outlineLevel="0" collapsed="false">
      <c r="A58" s="4" t="s">
        <v>60</v>
      </c>
      <c r="B58" s="5" t="n">
        <v>80900</v>
      </c>
      <c r="C58" s="8"/>
      <c r="D58" s="8" t="n">
        <f aca="false">B58-C58</f>
        <v>80900</v>
      </c>
      <c r="E58" s="6"/>
      <c r="F58" s="6"/>
    </row>
    <row r="59" customFormat="false" ht="14.25" hidden="false" customHeight="false" outlineLevel="0" collapsed="false">
      <c r="A59" s="4" t="s">
        <v>61</v>
      </c>
      <c r="B59" s="5" t="n">
        <v>106400</v>
      </c>
      <c r="C59" s="8"/>
      <c r="D59" s="8" t="n">
        <f aca="false">B59-C59</f>
        <v>106400</v>
      </c>
      <c r="E59" s="6"/>
      <c r="F59" s="6"/>
    </row>
    <row r="60" customFormat="false" ht="14.25" hidden="false" customHeight="false" outlineLevel="0" collapsed="false">
      <c r="A60" s="4" t="s">
        <v>62</v>
      </c>
      <c r="B60" s="5" t="n">
        <v>47000</v>
      </c>
      <c r="C60" s="8"/>
      <c r="D60" s="8" t="n">
        <f aca="false">B60-C60</f>
        <v>47000</v>
      </c>
      <c r="E60" s="6"/>
      <c r="F60" s="6"/>
    </row>
    <row r="61" customFormat="false" ht="14.25" hidden="false" customHeight="false" outlineLevel="0" collapsed="false">
      <c r="A61" s="9" t="s">
        <v>63</v>
      </c>
      <c r="B61" s="5" t="n">
        <v>92800</v>
      </c>
      <c r="C61" s="8"/>
      <c r="D61" s="8" t="n">
        <f aca="false">B61-C61</f>
        <v>92800</v>
      </c>
      <c r="E61" s="6"/>
      <c r="F61" s="6"/>
    </row>
    <row r="62" customFormat="false" ht="14.25" hidden="false" customHeight="false" outlineLevel="0" collapsed="false">
      <c r="A62" s="4" t="s">
        <v>64</v>
      </c>
      <c r="B62" s="5" t="n">
        <v>80000</v>
      </c>
      <c r="C62" s="8"/>
      <c r="D62" s="8" t="n">
        <f aca="false">B62-C62</f>
        <v>80000</v>
      </c>
      <c r="E62" s="6"/>
      <c r="F62" s="6"/>
    </row>
    <row r="63" customFormat="false" ht="14.25" hidden="false" customHeight="false" outlineLevel="0" collapsed="false">
      <c r="A63" s="4" t="s">
        <v>65</v>
      </c>
      <c r="B63" s="5" t="n">
        <v>387331</v>
      </c>
      <c r="C63" s="11" t="n">
        <f aca="false">B63</f>
        <v>387331</v>
      </c>
      <c r="D63" s="8" t="n">
        <f aca="false">B63-C63</f>
        <v>0</v>
      </c>
      <c r="E63" s="6"/>
      <c r="F63" s="6"/>
    </row>
    <row r="64" customFormat="false" ht="14.25" hidden="false" customHeight="false" outlineLevel="0" collapsed="false">
      <c r="A64" s="9" t="s">
        <v>66</v>
      </c>
      <c r="B64" s="5" t="n">
        <v>155283</v>
      </c>
      <c r="C64" s="10" t="n">
        <f aca="false">87618+24800</f>
        <v>112418</v>
      </c>
      <c r="D64" s="8" t="n">
        <f aca="false">B64-C64</f>
        <v>42865</v>
      </c>
      <c r="E64" s="6"/>
      <c r="F64" s="6"/>
    </row>
    <row r="65" customFormat="false" ht="14.25" hidden="false" customHeight="false" outlineLevel="0" collapsed="false">
      <c r="A65" s="9" t="s">
        <v>67</v>
      </c>
      <c r="B65" s="5" t="n">
        <v>390241</v>
      </c>
      <c r="C65" s="10" t="n">
        <v>158192</v>
      </c>
      <c r="D65" s="8" t="n">
        <f aca="false">B65-C65</f>
        <v>232049</v>
      </c>
      <c r="E65" s="6"/>
      <c r="F65" s="6"/>
    </row>
    <row r="66" customFormat="false" ht="14.25" hidden="false" customHeight="false" outlineLevel="0" collapsed="false">
      <c r="A66" s="9" t="s">
        <v>68</v>
      </c>
      <c r="B66" s="5" t="n">
        <v>141171</v>
      </c>
      <c r="C66" s="11" t="n">
        <f aca="false">116171</f>
        <v>116171</v>
      </c>
      <c r="D66" s="8" t="n">
        <f aca="false">B66-C66</f>
        <v>25000</v>
      </c>
      <c r="E66" s="6"/>
      <c r="F66" s="6"/>
    </row>
    <row r="67" customFormat="false" ht="14.25" hidden="false" customHeight="false" outlineLevel="0" collapsed="false">
      <c r="A67" s="9" t="s">
        <v>69</v>
      </c>
      <c r="B67" s="5" t="n">
        <v>149139</v>
      </c>
      <c r="C67" s="11" t="n">
        <f aca="false">11139</f>
        <v>11139</v>
      </c>
      <c r="D67" s="8" t="n">
        <f aca="false">B67-C67</f>
        <v>138000</v>
      </c>
      <c r="E67" s="6"/>
      <c r="F67" s="6"/>
    </row>
    <row r="68" customFormat="false" ht="14.25" hidden="false" customHeight="false" outlineLevel="0" collapsed="false">
      <c r="A68" s="4" t="s">
        <v>70</v>
      </c>
      <c r="B68" s="5" t="n">
        <v>111000</v>
      </c>
      <c r="C68" s="8"/>
      <c r="D68" s="8" t="n">
        <f aca="false">B68-C68</f>
        <v>111000</v>
      </c>
      <c r="E68" s="6"/>
      <c r="F68" s="6"/>
    </row>
    <row r="69" customFormat="false" ht="14.25" hidden="false" customHeight="false" outlineLevel="0" collapsed="false">
      <c r="A69" s="4" t="s">
        <v>71</v>
      </c>
      <c r="B69" s="5" t="n">
        <v>249000</v>
      </c>
      <c r="C69" s="8"/>
      <c r="D69" s="8" t="n">
        <f aca="false">B69-C69</f>
        <v>249000</v>
      </c>
      <c r="E69" s="6"/>
      <c r="F69" s="6"/>
    </row>
    <row r="70" customFormat="false" ht="14.25" hidden="false" customHeight="false" outlineLevel="0" collapsed="false">
      <c r="A70" s="4" t="s">
        <v>72</v>
      </c>
      <c r="B70" s="5" t="n">
        <v>154080</v>
      </c>
      <c r="C70" s="8"/>
      <c r="D70" s="8" t="n">
        <f aca="false">B70-C70</f>
        <v>154080</v>
      </c>
      <c r="E70" s="6"/>
      <c r="F70" s="6"/>
    </row>
    <row r="71" customFormat="false" ht="14.25" hidden="false" customHeight="false" outlineLevel="0" collapsed="false">
      <c r="A71" s="4" t="s">
        <v>73</v>
      </c>
      <c r="B71" s="5" t="n">
        <v>398521</v>
      </c>
      <c r="C71" s="8"/>
      <c r="D71" s="8" t="n">
        <f aca="false">B71-C71</f>
        <v>398521</v>
      </c>
      <c r="E71" s="6"/>
      <c r="F71" s="6"/>
    </row>
    <row r="72" customFormat="false" ht="14.25" hidden="false" customHeight="false" outlineLevel="0" collapsed="false">
      <c r="A72" s="9" t="s">
        <v>74</v>
      </c>
      <c r="B72" s="5" t="n">
        <v>42366</v>
      </c>
      <c r="C72" s="8"/>
      <c r="D72" s="8" t="n">
        <f aca="false">B72-C72</f>
        <v>42366</v>
      </c>
      <c r="E72" s="6"/>
      <c r="F72" s="6"/>
    </row>
    <row r="73" customFormat="false" ht="14.25" hidden="false" customHeight="false" outlineLevel="0" collapsed="false">
      <c r="A73" s="4" t="s">
        <v>75</v>
      </c>
      <c r="B73" s="5" t="n">
        <v>141134</v>
      </c>
      <c r="C73" s="8"/>
      <c r="D73" s="8" t="n">
        <f aca="false">B73-C73</f>
        <v>141134</v>
      </c>
      <c r="E73" s="6"/>
      <c r="F73" s="6"/>
    </row>
    <row r="74" customFormat="false" ht="14.25" hidden="false" customHeight="false" outlineLevel="0" collapsed="false">
      <c r="A74" s="4" t="s">
        <v>76</v>
      </c>
      <c r="B74" s="5" t="n">
        <v>73878</v>
      </c>
      <c r="C74" s="8"/>
      <c r="D74" s="8" t="n">
        <f aca="false">B74-C74</f>
        <v>73878</v>
      </c>
      <c r="E74" s="6"/>
      <c r="F74" s="6"/>
    </row>
    <row r="75" customFormat="false" ht="14.25" hidden="false" customHeight="false" outlineLevel="0" collapsed="false">
      <c r="A75" s="4" t="s">
        <v>77</v>
      </c>
      <c r="B75" s="5" t="n">
        <v>986000</v>
      </c>
      <c r="C75" s="8"/>
      <c r="D75" s="8" t="n">
        <f aca="false">B75-C75</f>
        <v>986000</v>
      </c>
      <c r="E75" s="6"/>
      <c r="F75" s="6"/>
    </row>
    <row r="76" customFormat="false" ht="14.25" hidden="false" customHeight="false" outlineLevel="0" collapsed="false">
      <c r="A76" s="4" t="s">
        <v>78</v>
      </c>
      <c r="B76" s="5" t="n">
        <v>42000</v>
      </c>
      <c r="C76" s="8"/>
      <c r="D76" s="8" t="n">
        <f aca="false">B76-C76</f>
        <v>42000</v>
      </c>
      <c r="E76" s="6"/>
      <c r="F76" s="6"/>
    </row>
    <row r="77" customFormat="false" ht="14.25" hidden="false" customHeight="false" outlineLevel="0" collapsed="false">
      <c r="A77" s="4" t="s">
        <v>79</v>
      </c>
      <c r="B77" s="5" t="n">
        <v>60027</v>
      </c>
      <c r="C77" s="8"/>
      <c r="D77" s="8" t="n">
        <f aca="false">B77-C77</f>
        <v>60027</v>
      </c>
      <c r="E77" s="6"/>
      <c r="F77" s="6"/>
    </row>
    <row r="78" customFormat="false" ht="14.25" hidden="false" customHeight="false" outlineLevel="0" collapsed="false">
      <c r="A78" s="4" t="s">
        <v>80</v>
      </c>
      <c r="B78" s="5" t="n">
        <v>61180</v>
      </c>
      <c r="C78" s="8"/>
      <c r="D78" s="8" t="n">
        <f aca="false">B78-C78</f>
        <v>61180</v>
      </c>
      <c r="E78" s="6"/>
      <c r="F78" s="6"/>
    </row>
    <row r="79" customFormat="false" ht="26.5" hidden="false" customHeight="false" outlineLevel="0" collapsed="false">
      <c r="A79" s="9" t="s">
        <v>81</v>
      </c>
      <c r="B79" s="5" t="n">
        <v>297900</v>
      </c>
      <c r="C79" s="8"/>
      <c r="D79" s="8" t="n">
        <f aca="false">B79-C79</f>
        <v>297900</v>
      </c>
      <c r="E79" s="6"/>
      <c r="F79" s="6"/>
    </row>
    <row r="80" customFormat="false" ht="14.25" hidden="false" customHeight="false" outlineLevel="0" collapsed="false">
      <c r="A80" s="4" t="s">
        <v>82</v>
      </c>
      <c r="B80" s="5" t="n">
        <v>376445</v>
      </c>
      <c r="C80" s="8"/>
      <c r="D80" s="8" t="n">
        <f aca="false">B80-C80</f>
        <v>376445</v>
      </c>
      <c r="E80" s="6"/>
      <c r="F80" s="6"/>
    </row>
    <row r="81" customFormat="false" ht="14.25" hidden="false" customHeight="false" outlineLevel="0" collapsed="false">
      <c r="A81" s="4" t="s">
        <v>83</v>
      </c>
      <c r="B81" s="5" t="n">
        <v>250707</v>
      </c>
      <c r="C81" s="8"/>
      <c r="D81" s="8" t="n">
        <f aca="false">B81-C81</f>
        <v>250707</v>
      </c>
      <c r="E81" s="6"/>
      <c r="F81" s="6"/>
    </row>
    <row r="82" customFormat="false" ht="14.25" hidden="false" customHeight="false" outlineLevel="0" collapsed="false">
      <c r="A82" s="4" t="s">
        <v>84</v>
      </c>
      <c r="B82" s="5" t="n">
        <v>417867</v>
      </c>
      <c r="C82" s="8" t="n">
        <v>90000</v>
      </c>
      <c r="D82" s="8" t="n">
        <f aca="false">B82-C82</f>
        <v>327867</v>
      </c>
      <c r="E82" s="6"/>
      <c r="F82" s="6"/>
    </row>
    <row r="83" customFormat="false" ht="14.25" hidden="false" customHeight="false" outlineLevel="0" collapsed="false">
      <c r="A83" s="4" t="s">
        <v>85</v>
      </c>
      <c r="B83" s="5" t="n">
        <v>59946</v>
      </c>
      <c r="C83" s="8"/>
      <c r="D83" s="8" t="n">
        <f aca="false">B83-C83</f>
        <v>59946</v>
      </c>
      <c r="E83" s="6"/>
      <c r="F83" s="6"/>
    </row>
    <row r="84" customFormat="false" ht="14.25" hidden="false" customHeight="false" outlineLevel="0" collapsed="false">
      <c r="A84" s="4" t="s">
        <v>86</v>
      </c>
      <c r="B84" s="5" t="n">
        <v>271000</v>
      </c>
      <c r="C84" s="8"/>
      <c r="D84" s="8" t="n">
        <f aca="false">B84-C84</f>
        <v>271000</v>
      </c>
      <c r="E84" s="6"/>
      <c r="F84" s="6"/>
    </row>
    <row r="85" customFormat="false" ht="14.25" hidden="false" customHeight="false" outlineLevel="0" collapsed="false">
      <c r="A85" s="4" t="s">
        <v>87</v>
      </c>
      <c r="B85" s="5" t="n">
        <v>1846464</v>
      </c>
      <c r="C85" s="8"/>
      <c r="D85" s="8" t="n">
        <f aca="false">B85-C85</f>
        <v>1846464</v>
      </c>
      <c r="E85" s="6"/>
      <c r="F85" s="6"/>
    </row>
    <row r="86" customFormat="false" ht="14.25" hidden="false" customHeight="false" outlineLevel="0" collapsed="false">
      <c r="A86" s="12" t="s">
        <v>88</v>
      </c>
      <c r="B86" s="13" t="n">
        <f aca="false">SUM(B2:B85)</f>
        <v>138052991.54</v>
      </c>
      <c r="C86" s="13" t="n">
        <f aca="false">SUM(C2:C85)</f>
        <v>125322572.57</v>
      </c>
      <c r="D86" s="13" t="n">
        <f aca="false">SUM(D2:D85)</f>
        <v>12730418.97</v>
      </c>
      <c r="E86" s="6"/>
      <c r="F86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4.25" zeroHeight="false" outlineLevelRow="0" outlineLevelCol="0"/>
  <cols>
    <col collapsed="false" customWidth="true" hidden="false" outlineLevel="0" max="1" min="1" style="2" width="57.86"/>
    <col collapsed="false" customWidth="true" hidden="false" outlineLevel="0" max="4" min="2" style="2" width="24.71"/>
    <col collapsed="false" customWidth="false" hidden="false" outlineLevel="0" max="6" min="5" style="2" width="9.14"/>
    <col collapsed="false" customWidth="true" hidden="false" outlineLevel="0" max="7" min="7" style="2" width="12.15"/>
    <col collapsed="false" customWidth="false" hidden="false" outlineLevel="0" max="16384" min="8" style="2" width="9.14"/>
  </cols>
  <sheetData>
    <row r="1" customFormat="false" ht="39.15" hidden="false" customHeight="false" outlineLevel="0" collapsed="false">
      <c r="A1" s="14" t="s">
        <v>0</v>
      </c>
      <c r="B1" s="14" t="s">
        <v>89</v>
      </c>
      <c r="C1" s="3" t="s">
        <v>90</v>
      </c>
      <c r="D1" s="3" t="s">
        <v>91</v>
      </c>
    </row>
    <row r="2" customFormat="false" ht="14.25" hidden="false" customHeight="false" outlineLevel="0" collapsed="false">
      <c r="A2" s="4" t="s">
        <v>4</v>
      </c>
      <c r="B2" s="15" t="n">
        <v>499042.96</v>
      </c>
      <c r="C2" s="15" t="n">
        <v>290681.2</v>
      </c>
      <c r="D2" s="15" t="n">
        <f aca="false">B2-C2</f>
        <v>208361.76</v>
      </c>
      <c r="F2" s="16"/>
    </row>
    <row r="3" customFormat="false" ht="14.25" hidden="false" customHeight="false" outlineLevel="0" collapsed="false">
      <c r="A3" s="4" t="s">
        <v>5</v>
      </c>
      <c r="B3" s="15" t="n">
        <v>1909276.67</v>
      </c>
      <c r="C3" s="15" t="n">
        <v>1470478.84</v>
      </c>
      <c r="D3" s="15" t="n">
        <f aca="false">B3-C3</f>
        <v>438797.83</v>
      </c>
      <c r="F3" s="16"/>
    </row>
    <row r="4" customFormat="false" ht="14.25" hidden="false" customHeight="false" outlineLevel="0" collapsed="false">
      <c r="A4" s="4" t="s">
        <v>6</v>
      </c>
      <c r="B4" s="15" t="n">
        <v>1607276.81</v>
      </c>
      <c r="C4" s="15" t="n">
        <v>625555.19</v>
      </c>
      <c r="D4" s="15" t="n">
        <f aca="false">B4-C4</f>
        <v>981721.62</v>
      </c>
      <c r="F4" s="16"/>
    </row>
    <row r="5" customFormat="false" ht="14.25" hidden="false" customHeight="false" outlineLevel="0" collapsed="false">
      <c r="A5" s="7" t="s">
        <v>7</v>
      </c>
      <c r="B5" s="15" t="n">
        <v>966914.52</v>
      </c>
      <c r="C5" s="15" t="n">
        <v>616159.21</v>
      </c>
      <c r="D5" s="15" t="n">
        <f aca="false">B5-C5</f>
        <v>350755.31</v>
      </c>
      <c r="F5" s="16"/>
    </row>
    <row r="6" customFormat="false" ht="14.25" hidden="false" customHeight="false" outlineLevel="0" collapsed="false">
      <c r="A6" s="4" t="s">
        <v>8</v>
      </c>
      <c r="B6" s="15" t="n">
        <v>901012.29</v>
      </c>
      <c r="C6" s="15" t="n">
        <v>517880.22</v>
      </c>
      <c r="D6" s="15" t="n">
        <f aca="false">B6-C6</f>
        <v>383132.07</v>
      </c>
      <c r="F6" s="16"/>
    </row>
    <row r="7" customFormat="false" ht="14.25" hidden="false" customHeight="false" outlineLevel="0" collapsed="false">
      <c r="A7" s="4" t="s">
        <v>9</v>
      </c>
      <c r="B7" s="15" t="n">
        <v>1825381.79</v>
      </c>
      <c r="C7" s="15" t="n">
        <v>1458541.91</v>
      </c>
      <c r="D7" s="15" t="n">
        <f aca="false">B7-C7</f>
        <v>366839.88</v>
      </c>
      <c r="F7" s="16"/>
    </row>
    <row r="8" customFormat="false" ht="14.25" hidden="false" customHeight="false" outlineLevel="0" collapsed="false">
      <c r="A8" s="4" t="s">
        <v>10</v>
      </c>
      <c r="B8" s="15" t="n">
        <v>3367904.5</v>
      </c>
      <c r="C8" s="15" t="n">
        <v>2409510.91</v>
      </c>
      <c r="D8" s="15" t="n">
        <f aca="false">B8-C8</f>
        <v>958393.59</v>
      </c>
      <c r="F8" s="16"/>
    </row>
    <row r="9" customFormat="false" ht="14.25" hidden="false" customHeight="false" outlineLevel="0" collapsed="false">
      <c r="A9" s="4" t="s">
        <v>11</v>
      </c>
      <c r="B9" s="15" t="n">
        <v>1048944.69</v>
      </c>
      <c r="C9" s="15" t="n">
        <v>733459.39</v>
      </c>
      <c r="D9" s="15" t="n">
        <f aca="false">B9-C9</f>
        <v>315485.3</v>
      </c>
      <c r="F9" s="16"/>
    </row>
    <row r="10" customFormat="false" ht="14.25" hidden="false" customHeight="false" outlineLevel="0" collapsed="false">
      <c r="A10" s="4" t="s">
        <v>12</v>
      </c>
      <c r="B10" s="15" t="n">
        <v>1525352.28</v>
      </c>
      <c r="C10" s="15" t="n">
        <v>1238523.34</v>
      </c>
      <c r="D10" s="15" t="n">
        <f aca="false">B10-C10</f>
        <v>286828.94</v>
      </c>
      <c r="F10" s="16"/>
    </row>
    <row r="11" customFormat="false" ht="14.25" hidden="false" customHeight="false" outlineLevel="0" collapsed="false">
      <c r="A11" s="4" t="s">
        <v>13</v>
      </c>
      <c r="B11" s="15" t="n">
        <v>931399.12</v>
      </c>
      <c r="C11" s="15" t="n">
        <v>589197.75</v>
      </c>
      <c r="D11" s="15" t="n">
        <f aca="false">B11-C11</f>
        <v>342201.37</v>
      </c>
      <c r="F11" s="16"/>
    </row>
    <row r="12" customFormat="false" ht="14.25" hidden="false" customHeight="false" outlineLevel="0" collapsed="false">
      <c r="A12" s="4" t="s">
        <v>14</v>
      </c>
      <c r="B12" s="15" t="n">
        <v>1287299.28</v>
      </c>
      <c r="C12" s="15" t="n">
        <v>1036397.43</v>
      </c>
      <c r="D12" s="15" t="n">
        <f aca="false">B12-C12</f>
        <v>250901.85</v>
      </c>
      <c r="F12" s="16"/>
    </row>
    <row r="13" customFormat="false" ht="14.25" hidden="false" customHeight="false" outlineLevel="0" collapsed="false">
      <c r="A13" s="4" t="s">
        <v>15</v>
      </c>
      <c r="B13" s="15" t="n">
        <v>1544362.75</v>
      </c>
      <c r="C13" s="15" t="n">
        <v>1179822.15</v>
      </c>
      <c r="D13" s="15" t="n">
        <f aca="false">B13-C13</f>
        <v>364540.6</v>
      </c>
      <c r="F13" s="16"/>
    </row>
    <row r="14" customFormat="false" ht="14.25" hidden="false" customHeight="false" outlineLevel="0" collapsed="false">
      <c r="A14" s="4" t="s">
        <v>16</v>
      </c>
      <c r="B14" s="15" t="n">
        <v>1897947.33</v>
      </c>
      <c r="C14" s="15" t="n">
        <v>1552460.38</v>
      </c>
      <c r="D14" s="15" t="n">
        <f aca="false">B14-C14</f>
        <v>345486.95</v>
      </c>
      <c r="F14" s="16"/>
    </row>
    <row r="15" customFormat="false" ht="14.25" hidden="false" customHeight="false" outlineLevel="0" collapsed="false">
      <c r="A15" s="4" t="s">
        <v>17</v>
      </c>
      <c r="B15" s="15" t="n">
        <v>1255944.03</v>
      </c>
      <c r="C15" s="15" t="n">
        <v>996396.38</v>
      </c>
      <c r="D15" s="15" t="n">
        <f aca="false">B15-C15</f>
        <v>259547.65</v>
      </c>
      <c r="F15" s="16"/>
    </row>
    <row r="16" customFormat="false" ht="14.25" hidden="false" customHeight="false" outlineLevel="0" collapsed="false">
      <c r="A16" s="4" t="s">
        <v>18</v>
      </c>
      <c r="B16" s="15" t="n">
        <v>995466.5</v>
      </c>
      <c r="C16" s="15" t="n">
        <v>497574.53</v>
      </c>
      <c r="D16" s="15" t="n">
        <f aca="false">B16-C16</f>
        <v>497891.97</v>
      </c>
      <c r="F16" s="16"/>
    </row>
    <row r="17" customFormat="false" ht="14.25" hidden="false" customHeight="false" outlineLevel="0" collapsed="false">
      <c r="A17" s="4" t="s">
        <v>19</v>
      </c>
      <c r="B17" s="15" t="n">
        <v>786094.17</v>
      </c>
      <c r="C17" s="15" t="n">
        <v>563977.56</v>
      </c>
      <c r="D17" s="15" t="n">
        <f aca="false">B17-C17</f>
        <v>222116.61</v>
      </c>
      <c r="F17" s="16"/>
    </row>
    <row r="18" customFormat="false" ht="14.25" hidden="false" customHeight="false" outlineLevel="0" collapsed="false">
      <c r="A18" s="4" t="s">
        <v>20</v>
      </c>
      <c r="B18" s="15" t="n">
        <v>1346302.48</v>
      </c>
      <c r="C18" s="15" t="n">
        <v>986497.32</v>
      </c>
      <c r="D18" s="15" t="n">
        <f aca="false">B18-C18</f>
        <v>359805.16</v>
      </c>
      <c r="F18" s="16"/>
    </row>
    <row r="19" customFormat="false" ht="14.25" hidden="false" customHeight="false" outlineLevel="0" collapsed="false">
      <c r="A19" s="4" t="s">
        <v>21</v>
      </c>
      <c r="B19" s="15" t="n">
        <v>978908.51</v>
      </c>
      <c r="C19" s="15" t="n">
        <v>626105.68</v>
      </c>
      <c r="D19" s="15" t="n">
        <f aca="false">B19-C19</f>
        <v>352802.83</v>
      </c>
      <c r="F19" s="16"/>
    </row>
    <row r="20" customFormat="false" ht="14.25" hidden="false" customHeight="false" outlineLevel="0" collapsed="false">
      <c r="A20" s="4" t="s">
        <v>22</v>
      </c>
      <c r="B20" s="15" t="n">
        <v>1572180.53</v>
      </c>
      <c r="C20" s="15" t="n">
        <v>1217127.98</v>
      </c>
      <c r="D20" s="15" t="n">
        <f aca="false">B20-C20</f>
        <v>355052.55</v>
      </c>
      <c r="F20" s="16"/>
    </row>
    <row r="21" customFormat="false" ht="14.25" hidden="false" customHeight="false" outlineLevel="0" collapsed="false">
      <c r="A21" s="4" t="s">
        <v>23</v>
      </c>
      <c r="B21" s="15" t="n">
        <v>1755912.05</v>
      </c>
      <c r="C21" s="15" t="n">
        <v>634561.29</v>
      </c>
      <c r="D21" s="15" t="n">
        <f aca="false">B21-C21</f>
        <v>1121350.76</v>
      </c>
      <c r="F21" s="16"/>
    </row>
    <row r="22" customFormat="false" ht="14.25" hidden="false" customHeight="false" outlineLevel="0" collapsed="false">
      <c r="A22" s="4" t="s">
        <v>24</v>
      </c>
      <c r="B22" s="15" t="n">
        <v>1204039.29</v>
      </c>
      <c r="C22" s="15" t="n">
        <v>954844.98</v>
      </c>
      <c r="D22" s="15" t="n">
        <f aca="false">B22-C22</f>
        <v>249194.31</v>
      </c>
      <c r="F22" s="16"/>
    </row>
    <row r="23" customFormat="false" ht="14.25" hidden="false" customHeight="false" outlineLevel="0" collapsed="false">
      <c r="A23" s="4" t="s">
        <v>25</v>
      </c>
      <c r="B23" s="15" t="n">
        <v>869540.91</v>
      </c>
      <c r="C23" s="15" t="n">
        <v>558212.7</v>
      </c>
      <c r="D23" s="15" t="n">
        <f aca="false">B23-C23</f>
        <v>311328.21</v>
      </c>
      <c r="F23" s="16"/>
    </row>
    <row r="24" customFormat="false" ht="14.25" hidden="false" customHeight="false" outlineLevel="0" collapsed="false">
      <c r="A24" s="4" t="s">
        <v>26</v>
      </c>
      <c r="B24" s="15" t="n">
        <v>1427146.91</v>
      </c>
      <c r="C24" s="15" t="n">
        <v>662169.28</v>
      </c>
      <c r="D24" s="15" t="n">
        <f aca="false">B24-C24</f>
        <v>764977.63</v>
      </c>
      <c r="F24" s="16"/>
    </row>
    <row r="25" customFormat="false" ht="14.25" hidden="false" customHeight="false" outlineLevel="0" collapsed="false">
      <c r="A25" s="4" t="s">
        <v>27</v>
      </c>
      <c r="B25" s="15" t="n">
        <v>1555464.84</v>
      </c>
      <c r="C25" s="15" t="n">
        <v>1270179.77</v>
      </c>
      <c r="D25" s="15" t="n">
        <f aca="false">B25-C25</f>
        <v>285285.07</v>
      </c>
      <c r="F25" s="16"/>
    </row>
    <row r="26" customFormat="false" ht="14.25" hidden="false" customHeight="false" outlineLevel="0" collapsed="false">
      <c r="A26" s="4" t="s">
        <v>28</v>
      </c>
      <c r="B26" s="15" t="n">
        <v>635527.54</v>
      </c>
      <c r="C26" s="15" t="n">
        <v>635527.54</v>
      </c>
      <c r="D26" s="15" t="n">
        <v>0</v>
      </c>
      <c r="F26" s="16"/>
    </row>
    <row r="27" customFormat="false" ht="14.25" hidden="false" customHeight="false" outlineLevel="0" collapsed="false">
      <c r="A27" s="4" t="s">
        <v>29</v>
      </c>
      <c r="B27" s="15" t="n">
        <v>2867786.46</v>
      </c>
      <c r="C27" s="15" t="n">
        <v>2867786.46</v>
      </c>
      <c r="D27" s="15" t="n">
        <v>0</v>
      </c>
      <c r="F27" s="16"/>
    </row>
    <row r="28" customFormat="false" ht="14.25" hidden="false" customHeight="false" outlineLevel="0" collapsed="false">
      <c r="A28" s="4" t="s">
        <v>30</v>
      </c>
      <c r="B28" s="15" t="n">
        <v>3662406.89</v>
      </c>
      <c r="C28" s="15" t="n">
        <v>3662406.89</v>
      </c>
      <c r="D28" s="15" t="n">
        <v>0</v>
      </c>
      <c r="F28" s="16"/>
    </row>
    <row r="29" customFormat="false" ht="14.25" hidden="false" customHeight="false" outlineLevel="0" collapsed="false">
      <c r="A29" s="7" t="s">
        <v>31</v>
      </c>
      <c r="B29" s="15" t="n">
        <v>2353205.61</v>
      </c>
      <c r="C29" s="15" t="n">
        <v>2353205.61</v>
      </c>
      <c r="D29" s="15" t="n">
        <v>0</v>
      </c>
      <c r="F29" s="16"/>
    </row>
    <row r="30" customFormat="false" ht="14.25" hidden="false" customHeight="false" outlineLevel="0" collapsed="false">
      <c r="A30" s="4" t="s">
        <v>32</v>
      </c>
      <c r="B30" s="15" t="n">
        <v>2210027.05</v>
      </c>
      <c r="C30" s="15" t="n">
        <v>2210027.05</v>
      </c>
      <c r="D30" s="15" t="n">
        <v>0</v>
      </c>
      <c r="F30" s="16"/>
    </row>
    <row r="31" customFormat="false" ht="14.25" hidden="false" customHeight="false" outlineLevel="0" collapsed="false">
      <c r="A31" s="4" t="s">
        <v>33</v>
      </c>
      <c r="B31" s="15" t="n">
        <v>3280097.17</v>
      </c>
      <c r="C31" s="15" t="n">
        <v>3280097.17</v>
      </c>
      <c r="D31" s="15" t="n">
        <v>0</v>
      </c>
      <c r="F31" s="16"/>
    </row>
    <row r="32" customFormat="false" ht="14.25" hidden="false" customHeight="false" outlineLevel="0" collapsed="false">
      <c r="A32" s="4" t="s">
        <v>34</v>
      </c>
      <c r="B32" s="15" t="n">
        <v>2207932.29</v>
      </c>
      <c r="C32" s="15" t="n">
        <v>2207932.29</v>
      </c>
      <c r="D32" s="15" t="n">
        <v>0</v>
      </c>
      <c r="F32" s="16"/>
    </row>
    <row r="33" customFormat="false" ht="14.25" hidden="false" customHeight="false" outlineLevel="0" collapsed="false">
      <c r="A33" s="4" t="s">
        <v>35</v>
      </c>
      <c r="B33" s="15" t="n">
        <v>2701606.91</v>
      </c>
      <c r="C33" s="15" t="n">
        <v>2701606.91</v>
      </c>
      <c r="D33" s="15" t="n">
        <v>0</v>
      </c>
      <c r="F33" s="16"/>
    </row>
    <row r="34" customFormat="false" ht="14.25" hidden="false" customHeight="false" outlineLevel="0" collapsed="false">
      <c r="A34" s="4" t="s">
        <v>36</v>
      </c>
      <c r="B34" s="15" t="n">
        <v>4575306.66</v>
      </c>
      <c r="C34" s="15" t="n">
        <v>4575306.66</v>
      </c>
      <c r="D34" s="15" t="n">
        <v>0</v>
      </c>
      <c r="F34" s="16"/>
    </row>
    <row r="35" customFormat="false" ht="14.25" hidden="false" customHeight="false" outlineLevel="0" collapsed="false">
      <c r="A35" s="4" t="s">
        <v>37</v>
      </c>
      <c r="B35" s="15" t="n">
        <v>1435179.59</v>
      </c>
      <c r="C35" s="15" t="n">
        <v>1435179.59</v>
      </c>
      <c r="D35" s="15" t="n">
        <v>0</v>
      </c>
      <c r="F35" s="16"/>
    </row>
    <row r="36" customFormat="false" ht="14.25" hidden="false" customHeight="false" outlineLevel="0" collapsed="false">
      <c r="A36" s="4" t="s">
        <v>38</v>
      </c>
      <c r="B36" s="15" t="n">
        <v>2720583.28</v>
      </c>
      <c r="C36" s="15" t="n">
        <v>2720583.28</v>
      </c>
      <c r="D36" s="15" t="n">
        <v>0</v>
      </c>
      <c r="F36" s="16"/>
    </row>
    <row r="37" customFormat="false" ht="14.25" hidden="false" customHeight="false" outlineLevel="0" collapsed="false">
      <c r="A37" s="4" t="s">
        <v>39</v>
      </c>
      <c r="B37" s="15" t="n">
        <v>6217504.04</v>
      </c>
      <c r="C37" s="15" t="n">
        <v>6217504.04</v>
      </c>
      <c r="D37" s="15" t="n">
        <v>0</v>
      </c>
      <c r="F37" s="16"/>
    </row>
    <row r="38" customFormat="false" ht="14.25" hidden="false" customHeight="false" outlineLevel="0" collapsed="false">
      <c r="A38" s="4" t="s">
        <v>40</v>
      </c>
      <c r="B38" s="15" t="n">
        <v>6682799.13</v>
      </c>
      <c r="C38" s="15" t="n">
        <v>6682799.13</v>
      </c>
      <c r="D38" s="15" t="n">
        <v>0</v>
      </c>
      <c r="F38" s="16"/>
    </row>
    <row r="39" customFormat="false" ht="14.25" hidden="false" customHeight="false" outlineLevel="0" collapsed="false">
      <c r="A39" s="4" t="s">
        <v>41</v>
      </c>
      <c r="B39" s="15" t="n">
        <v>3794810.32</v>
      </c>
      <c r="C39" s="15" t="n">
        <v>3794810.32</v>
      </c>
      <c r="D39" s="15" t="n">
        <v>0</v>
      </c>
      <c r="F39" s="16"/>
    </row>
    <row r="40" customFormat="false" ht="14.25" hidden="false" customHeight="false" outlineLevel="0" collapsed="false">
      <c r="A40" s="4" t="s">
        <v>42</v>
      </c>
      <c r="B40" s="15" t="n">
        <v>1512596.94</v>
      </c>
      <c r="C40" s="15" t="n">
        <v>1512596.94</v>
      </c>
      <c r="D40" s="15" t="n">
        <v>0</v>
      </c>
      <c r="F40" s="16"/>
    </row>
    <row r="41" customFormat="false" ht="14.25" hidden="false" customHeight="false" outlineLevel="0" collapsed="false">
      <c r="A41" s="4" t="s">
        <v>43</v>
      </c>
      <c r="B41" s="15" t="n">
        <v>2855025.58</v>
      </c>
      <c r="C41" s="15" t="n">
        <v>2855025.58</v>
      </c>
      <c r="D41" s="15" t="n">
        <v>0</v>
      </c>
      <c r="F41" s="16"/>
    </row>
    <row r="42" customFormat="false" ht="14.25" hidden="false" customHeight="false" outlineLevel="0" collapsed="false">
      <c r="A42" s="4" t="s">
        <v>44</v>
      </c>
      <c r="B42" s="15" t="n">
        <v>2224322.52</v>
      </c>
      <c r="C42" s="15" t="n">
        <v>2224322.52</v>
      </c>
      <c r="D42" s="15" t="n">
        <v>0</v>
      </c>
      <c r="F42" s="16"/>
    </row>
    <row r="43" customFormat="false" ht="14.25" hidden="false" customHeight="false" outlineLevel="0" collapsed="false">
      <c r="A43" s="4" t="s">
        <v>45</v>
      </c>
      <c r="B43" s="15" t="n">
        <v>1477225.64</v>
      </c>
      <c r="C43" s="15" t="n">
        <v>1477225.64</v>
      </c>
      <c r="D43" s="15" t="n">
        <v>0</v>
      </c>
      <c r="F43" s="16"/>
    </row>
    <row r="44" customFormat="false" ht="14.25" hidden="false" customHeight="false" outlineLevel="0" collapsed="false">
      <c r="A44" s="4" t="s">
        <v>46</v>
      </c>
      <c r="B44" s="15" t="n">
        <v>4126643.62</v>
      </c>
      <c r="C44" s="15" t="n">
        <v>4126643.62</v>
      </c>
      <c r="D44" s="15" t="n">
        <v>0</v>
      </c>
      <c r="F44" s="16"/>
    </row>
    <row r="45" customFormat="false" ht="14.25" hidden="false" customHeight="false" outlineLevel="0" collapsed="false">
      <c r="A45" s="4" t="s">
        <v>47</v>
      </c>
      <c r="B45" s="15" t="n">
        <v>1948125.54</v>
      </c>
      <c r="C45" s="15" t="n">
        <v>1948125.54</v>
      </c>
      <c r="D45" s="15" t="n">
        <v>0</v>
      </c>
      <c r="F45" s="16"/>
    </row>
    <row r="46" customFormat="false" ht="14.25" hidden="false" customHeight="false" outlineLevel="0" collapsed="false">
      <c r="A46" s="4" t="s">
        <v>48</v>
      </c>
      <c r="B46" s="15" t="n">
        <v>4008198.95</v>
      </c>
      <c r="C46" s="15" t="n">
        <v>4008198.95</v>
      </c>
      <c r="D46" s="15" t="n">
        <v>0</v>
      </c>
      <c r="F46" s="16"/>
    </row>
    <row r="47" customFormat="false" ht="14.25" hidden="false" customHeight="false" outlineLevel="0" collapsed="false">
      <c r="A47" s="4" t="s">
        <v>49</v>
      </c>
      <c r="B47" s="15" t="n">
        <v>3007985.57</v>
      </c>
      <c r="C47" s="15" t="n">
        <v>3007985.57</v>
      </c>
      <c r="D47" s="15" t="n">
        <v>0</v>
      </c>
      <c r="F47" s="16"/>
    </row>
    <row r="48" customFormat="false" ht="14.25" hidden="false" customHeight="false" outlineLevel="0" collapsed="false">
      <c r="A48" s="4" t="s">
        <v>50</v>
      </c>
      <c r="B48" s="15" t="n">
        <v>2053573.97</v>
      </c>
      <c r="C48" s="15" t="n">
        <v>2053573.97</v>
      </c>
      <c r="D48" s="15" t="n">
        <v>0</v>
      </c>
      <c r="F48" s="16"/>
    </row>
    <row r="49" customFormat="false" ht="14.25" hidden="false" customHeight="false" outlineLevel="0" collapsed="false">
      <c r="A49" s="4" t="s">
        <v>51</v>
      </c>
      <c r="B49" s="15" t="n">
        <v>4544433.73</v>
      </c>
      <c r="C49" s="15" t="n">
        <v>4544433.73</v>
      </c>
      <c r="D49" s="15" t="n">
        <v>0</v>
      </c>
      <c r="F49" s="16"/>
    </row>
    <row r="50" customFormat="false" ht="14.25" hidden="false" customHeight="false" outlineLevel="0" collapsed="false">
      <c r="A50" s="4" t="s">
        <v>52</v>
      </c>
      <c r="B50" s="15" t="n">
        <v>22530.96</v>
      </c>
      <c r="C50" s="15"/>
      <c r="D50" s="15" t="n">
        <f aca="false">B50-C50</f>
        <v>22530.96</v>
      </c>
      <c r="F50" s="16"/>
    </row>
    <row r="51" customFormat="false" ht="26.5" hidden="false" customHeight="false" outlineLevel="0" collapsed="false">
      <c r="A51" s="9" t="s">
        <v>53</v>
      </c>
      <c r="B51" s="15" t="n">
        <v>199310</v>
      </c>
      <c r="C51" s="15" t="n">
        <v>156000</v>
      </c>
      <c r="D51" s="15" t="n">
        <f aca="false">B51-C51</f>
        <v>43310</v>
      </c>
      <c r="F51" s="16"/>
    </row>
    <row r="52" customFormat="false" ht="26.5" hidden="false" customHeight="false" outlineLevel="0" collapsed="false">
      <c r="A52" s="9" t="s">
        <v>54</v>
      </c>
      <c r="B52" s="15" t="n">
        <v>0</v>
      </c>
      <c r="C52" s="15"/>
      <c r="D52" s="15" t="n">
        <f aca="false">B52-C52</f>
        <v>0</v>
      </c>
      <c r="F52" s="16"/>
    </row>
    <row r="53" customFormat="false" ht="26.5" hidden="false" customHeight="false" outlineLevel="0" collapsed="false">
      <c r="A53" s="9" t="s">
        <v>55</v>
      </c>
      <c r="B53" s="15" t="n">
        <v>244506</v>
      </c>
      <c r="C53" s="15" t="n">
        <v>189000</v>
      </c>
      <c r="D53" s="15" t="n">
        <f aca="false">B53-C53</f>
        <v>55506</v>
      </c>
      <c r="F53" s="16"/>
    </row>
    <row r="54" customFormat="false" ht="14.25" hidden="false" customHeight="false" outlineLevel="0" collapsed="false">
      <c r="A54" s="4" t="s">
        <v>56</v>
      </c>
      <c r="B54" s="15" t="n">
        <v>4413376.01</v>
      </c>
      <c r="C54" s="15" t="n">
        <v>3428969.92</v>
      </c>
      <c r="D54" s="15" t="n">
        <f aca="false">B54-C54</f>
        <v>984406.09</v>
      </c>
      <c r="F54" s="16"/>
    </row>
    <row r="55" customFormat="false" ht="26.5" hidden="false" customHeight="false" outlineLevel="0" collapsed="false">
      <c r="A55" s="17" t="s">
        <v>57</v>
      </c>
      <c r="B55" s="15" t="n">
        <v>9020241.52</v>
      </c>
      <c r="C55" s="15" t="n">
        <v>7821006.02</v>
      </c>
      <c r="D55" s="15" t="n">
        <f aca="false">B55-C55</f>
        <v>1199235.5</v>
      </c>
      <c r="F55" s="16"/>
    </row>
    <row r="56" customFormat="false" ht="14.25" hidden="false" customHeight="false" outlineLevel="0" collapsed="false">
      <c r="A56" s="4" t="s">
        <v>58</v>
      </c>
      <c r="B56" s="15" t="n">
        <v>113260</v>
      </c>
      <c r="C56" s="15"/>
      <c r="D56" s="15" t="n">
        <f aca="false">B56-C56</f>
        <v>113260</v>
      </c>
      <c r="F56" s="16"/>
    </row>
    <row r="57" customFormat="false" ht="14.25" hidden="false" customHeight="false" outlineLevel="0" collapsed="false">
      <c r="A57" s="4" t="s">
        <v>59</v>
      </c>
      <c r="B57" s="15" t="n">
        <v>150128.72</v>
      </c>
      <c r="C57" s="15"/>
      <c r="D57" s="15" t="n">
        <f aca="false">B57-C57</f>
        <v>150128.72</v>
      </c>
      <c r="F57" s="16"/>
    </row>
    <row r="58" customFormat="false" ht="14.25" hidden="false" customHeight="false" outlineLevel="0" collapsed="false">
      <c r="A58" s="4" t="s">
        <v>60</v>
      </c>
      <c r="B58" s="15" t="n">
        <v>99506.02</v>
      </c>
      <c r="C58" s="15"/>
      <c r="D58" s="15" t="n">
        <f aca="false">B58-C58</f>
        <v>99506.02</v>
      </c>
      <c r="F58" s="16"/>
    </row>
    <row r="59" customFormat="false" ht="14.25" hidden="false" customHeight="false" outlineLevel="0" collapsed="false">
      <c r="A59" s="4" t="s">
        <v>61</v>
      </c>
      <c r="B59" s="15" t="n">
        <v>87600</v>
      </c>
      <c r="C59" s="15"/>
      <c r="D59" s="15" t="n">
        <f aca="false">B59-C59</f>
        <v>87600</v>
      </c>
      <c r="F59" s="16"/>
    </row>
    <row r="60" customFormat="false" ht="14.25" hidden="false" customHeight="false" outlineLevel="0" collapsed="false">
      <c r="A60" s="4" t="s">
        <v>62</v>
      </c>
      <c r="B60" s="15" t="n">
        <v>13000</v>
      </c>
      <c r="C60" s="15"/>
      <c r="D60" s="15" t="n">
        <f aca="false">B60-C60</f>
        <v>13000</v>
      </c>
      <c r="F60" s="16"/>
    </row>
    <row r="61" customFormat="false" ht="14.25" hidden="false" customHeight="false" outlineLevel="0" collapsed="false">
      <c r="A61" s="9" t="s">
        <v>63</v>
      </c>
      <c r="B61" s="15" t="n">
        <v>278352.83</v>
      </c>
      <c r="C61" s="15"/>
      <c r="D61" s="15" t="n">
        <f aca="false">B61-C61</f>
        <v>278352.83</v>
      </c>
      <c r="F61" s="16"/>
    </row>
    <row r="62" customFormat="false" ht="14.25" hidden="false" customHeight="false" outlineLevel="0" collapsed="false">
      <c r="A62" s="4" t="s">
        <v>64</v>
      </c>
      <c r="B62" s="15" t="n">
        <v>79500</v>
      </c>
      <c r="C62" s="15"/>
      <c r="D62" s="15" t="n">
        <f aca="false">B62-C62</f>
        <v>79500</v>
      </c>
      <c r="F62" s="16"/>
    </row>
    <row r="63" customFormat="false" ht="14.25" hidden="false" customHeight="false" outlineLevel="0" collapsed="false">
      <c r="A63" s="4" t="s">
        <v>65</v>
      </c>
      <c r="B63" s="15" t="n">
        <v>396061.67</v>
      </c>
      <c r="C63" s="15" t="n">
        <f aca="false">B63</f>
        <v>396061.67</v>
      </c>
      <c r="D63" s="15" t="n">
        <f aca="false">B63-C63</f>
        <v>0</v>
      </c>
      <c r="F63" s="16"/>
      <c r="G63" s="16"/>
    </row>
    <row r="64" customFormat="false" ht="14.25" hidden="false" customHeight="false" outlineLevel="0" collapsed="false">
      <c r="A64" s="9" t="s">
        <v>66</v>
      </c>
      <c r="B64" s="15" t="n">
        <v>116211</v>
      </c>
      <c r="C64" s="15" t="n">
        <v>73000</v>
      </c>
      <c r="D64" s="15" t="n">
        <f aca="false">B64-C64</f>
        <v>43211</v>
      </c>
      <c r="F64" s="16"/>
    </row>
    <row r="65" customFormat="false" ht="14.25" hidden="false" customHeight="false" outlineLevel="0" collapsed="false">
      <c r="A65" s="9" t="s">
        <v>67</v>
      </c>
      <c r="B65" s="15" t="n">
        <v>424512.07</v>
      </c>
      <c r="C65" s="15" t="n">
        <v>158000</v>
      </c>
      <c r="D65" s="15" t="n">
        <f aca="false">B65-C65</f>
        <v>266512.07</v>
      </c>
      <c r="F65" s="16"/>
    </row>
    <row r="66" customFormat="false" ht="14.25" hidden="false" customHeight="false" outlineLevel="0" collapsed="false">
      <c r="A66" s="9" t="s">
        <v>68</v>
      </c>
      <c r="B66" s="15" t="n">
        <v>156523.29</v>
      </c>
      <c r="C66" s="15" t="n">
        <v>156523.29</v>
      </c>
      <c r="D66" s="15" t="n">
        <f aca="false">B66-C66</f>
        <v>0</v>
      </c>
      <c r="F66" s="16"/>
    </row>
    <row r="67" customFormat="false" ht="14.25" hidden="false" customHeight="false" outlineLevel="0" collapsed="false">
      <c r="A67" s="9" t="s">
        <v>69</v>
      </c>
      <c r="B67" s="15" t="n">
        <v>264651.51</v>
      </c>
      <c r="C67" s="15" t="n">
        <v>5.87</v>
      </c>
      <c r="D67" s="15" t="n">
        <f aca="false">B67-C67</f>
        <v>264645.64</v>
      </c>
      <c r="F67" s="16"/>
    </row>
    <row r="68" customFormat="false" ht="14.25" hidden="false" customHeight="false" outlineLevel="0" collapsed="false">
      <c r="A68" s="4" t="s">
        <v>70</v>
      </c>
      <c r="B68" s="15" t="n">
        <v>162095</v>
      </c>
      <c r="C68" s="15" t="n">
        <v>17245</v>
      </c>
      <c r="D68" s="15" t="n">
        <f aca="false">B68-C68</f>
        <v>144850</v>
      </c>
      <c r="F68" s="16"/>
    </row>
    <row r="69" customFormat="false" ht="14.25" hidden="false" customHeight="false" outlineLevel="0" collapsed="false">
      <c r="A69" s="4" t="s">
        <v>71</v>
      </c>
      <c r="B69" s="15" t="n">
        <v>288027.48</v>
      </c>
      <c r="C69" s="15"/>
      <c r="D69" s="15" t="n">
        <f aca="false">B69-C69</f>
        <v>288027.48</v>
      </c>
      <c r="F69" s="16"/>
    </row>
    <row r="70" customFormat="false" ht="14.25" hidden="false" customHeight="false" outlineLevel="0" collapsed="false">
      <c r="A70" s="4" t="s">
        <v>72</v>
      </c>
      <c r="B70" s="15" t="n">
        <v>179032</v>
      </c>
      <c r="C70" s="15"/>
      <c r="D70" s="15" t="n">
        <f aca="false">B70-C70</f>
        <v>179032</v>
      </c>
      <c r="F70" s="16"/>
    </row>
    <row r="71" customFormat="false" ht="14.25" hidden="false" customHeight="false" outlineLevel="0" collapsed="false">
      <c r="A71" s="4" t="s">
        <v>73</v>
      </c>
      <c r="B71" s="15" t="n">
        <v>405108.29</v>
      </c>
      <c r="C71" s="15"/>
      <c r="D71" s="15" t="n">
        <f aca="false">B71-C71</f>
        <v>405108.29</v>
      </c>
      <c r="F71" s="16"/>
    </row>
    <row r="72" customFormat="false" ht="14.25" hidden="false" customHeight="false" outlineLevel="0" collapsed="false">
      <c r="A72" s="9" t="s">
        <v>74</v>
      </c>
      <c r="B72" s="15" t="n">
        <v>163785.6</v>
      </c>
      <c r="C72" s="15"/>
      <c r="D72" s="15" t="n">
        <f aca="false">B72-C72</f>
        <v>163785.6</v>
      </c>
      <c r="F72" s="16"/>
    </row>
    <row r="73" customFormat="false" ht="14.25" hidden="false" customHeight="false" outlineLevel="0" collapsed="false">
      <c r="A73" s="4" t="s">
        <v>75</v>
      </c>
      <c r="B73" s="15" t="n">
        <v>203214</v>
      </c>
      <c r="C73" s="15"/>
      <c r="D73" s="15" t="n">
        <f aca="false">B73-C73</f>
        <v>203214</v>
      </c>
      <c r="F73" s="16"/>
    </row>
    <row r="74" customFormat="false" ht="14.25" hidden="false" customHeight="false" outlineLevel="0" collapsed="false">
      <c r="A74" s="4" t="s">
        <v>76</v>
      </c>
      <c r="B74" s="15" t="n">
        <v>57057</v>
      </c>
      <c r="C74" s="15"/>
      <c r="D74" s="15" t="n">
        <f aca="false">B74-C74</f>
        <v>57057</v>
      </c>
      <c r="F74" s="16"/>
    </row>
    <row r="75" customFormat="false" ht="14.25" hidden="false" customHeight="false" outlineLevel="0" collapsed="false">
      <c r="A75" s="4" t="s">
        <v>77</v>
      </c>
      <c r="B75" s="15" t="n">
        <v>832000</v>
      </c>
      <c r="C75" s="15"/>
      <c r="D75" s="15" t="n">
        <f aca="false">B75-C75</f>
        <v>832000</v>
      </c>
      <c r="F75" s="16"/>
    </row>
    <row r="76" customFormat="false" ht="14.25" hidden="false" customHeight="false" outlineLevel="0" collapsed="false">
      <c r="A76" s="4" t="s">
        <v>78</v>
      </c>
      <c r="B76" s="15" t="n">
        <v>274811</v>
      </c>
      <c r="C76" s="15"/>
      <c r="D76" s="15" t="n">
        <f aca="false">B76-C76</f>
        <v>274811</v>
      </c>
      <c r="F76" s="16"/>
    </row>
    <row r="77" customFormat="false" ht="14.25" hidden="false" customHeight="false" outlineLevel="0" collapsed="false">
      <c r="A77" s="4" t="s">
        <v>79</v>
      </c>
      <c r="B77" s="15" t="n">
        <v>62298.87</v>
      </c>
      <c r="C77" s="15"/>
      <c r="D77" s="15" t="n">
        <f aca="false">B77-C77</f>
        <v>62298.87</v>
      </c>
      <c r="F77" s="16"/>
    </row>
    <row r="78" customFormat="false" ht="14.25" hidden="false" customHeight="false" outlineLevel="0" collapsed="false">
      <c r="A78" s="4" t="s">
        <v>80</v>
      </c>
      <c r="B78" s="15" t="n">
        <v>54220</v>
      </c>
      <c r="C78" s="15"/>
      <c r="D78" s="15" t="n">
        <f aca="false">B78-C78</f>
        <v>54220</v>
      </c>
      <c r="F78" s="16"/>
    </row>
    <row r="79" customFormat="false" ht="26.5" hidden="false" customHeight="false" outlineLevel="0" collapsed="false">
      <c r="A79" s="9" t="s">
        <v>81</v>
      </c>
      <c r="B79" s="15" t="n">
        <v>209975</v>
      </c>
      <c r="C79" s="15"/>
      <c r="D79" s="15" t="n">
        <f aca="false">B79-C79</f>
        <v>209975</v>
      </c>
      <c r="F79" s="16"/>
    </row>
    <row r="80" customFormat="false" ht="14.25" hidden="false" customHeight="false" outlineLevel="0" collapsed="false">
      <c r="A80" s="4" t="s">
        <v>82</v>
      </c>
      <c r="B80" s="15" t="n">
        <v>227642.4</v>
      </c>
      <c r="C80" s="15"/>
      <c r="D80" s="15" t="n">
        <f aca="false">B80-C80</f>
        <v>227642.4</v>
      </c>
      <c r="F80" s="16"/>
    </row>
    <row r="81" customFormat="false" ht="14.25" hidden="false" customHeight="false" outlineLevel="0" collapsed="false">
      <c r="A81" s="4" t="s">
        <v>83</v>
      </c>
      <c r="B81" s="15" t="n">
        <v>204890</v>
      </c>
      <c r="C81" s="15"/>
      <c r="D81" s="15" t="n">
        <f aca="false">B81-C81</f>
        <v>204890</v>
      </c>
      <c r="F81" s="16"/>
    </row>
    <row r="82" customFormat="false" ht="14.25" hidden="false" customHeight="false" outlineLevel="0" collapsed="false">
      <c r="A82" s="4" t="s">
        <v>84</v>
      </c>
      <c r="B82" s="15" t="n">
        <v>473391.8</v>
      </c>
      <c r="C82" s="15" t="n">
        <v>95000</v>
      </c>
      <c r="D82" s="15" t="n">
        <f aca="false">B82-C82</f>
        <v>378391.8</v>
      </c>
      <c r="F82" s="16"/>
    </row>
    <row r="83" customFormat="false" ht="14.25" hidden="false" customHeight="false" outlineLevel="0" collapsed="false">
      <c r="A83" s="4" t="s">
        <v>85</v>
      </c>
      <c r="B83" s="15" t="n">
        <v>61680</v>
      </c>
      <c r="C83" s="15"/>
      <c r="D83" s="15" t="n">
        <f aca="false">B83-C83</f>
        <v>61680</v>
      </c>
      <c r="F83" s="16"/>
    </row>
    <row r="84" customFormat="false" ht="14.25" hidden="false" customHeight="false" outlineLevel="0" collapsed="false">
      <c r="A84" s="4" t="s">
        <v>86</v>
      </c>
      <c r="B84" s="15" t="n">
        <v>263090</v>
      </c>
      <c r="C84" s="15"/>
      <c r="D84" s="15" t="n">
        <f aca="false">B84-C84</f>
        <v>263090</v>
      </c>
      <c r="F84" s="16"/>
    </row>
    <row r="85" customFormat="false" ht="14.25" hidden="false" customHeight="false" outlineLevel="0" collapsed="false">
      <c r="A85" s="4" t="s">
        <v>87</v>
      </c>
      <c r="B85" s="15" t="n">
        <v>2531737.42</v>
      </c>
      <c r="C85" s="15"/>
      <c r="D85" s="15" t="n">
        <f aca="false">B85-C85</f>
        <v>2531737.42</v>
      </c>
      <c r="F85" s="16"/>
    </row>
    <row r="86" customFormat="false" ht="14.25" hidden="false" customHeight="false" outlineLevel="0" collapsed="false">
      <c r="A86" s="18" t="s">
        <v>88</v>
      </c>
      <c r="B86" s="19" t="n">
        <f aca="false">SUM(B2:B85)</f>
        <v>128895347.67</v>
      </c>
      <c r="C86" s="19" t="n">
        <f aca="false">SUM(C2:C85)</f>
        <v>108280032.16</v>
      </c>
      <c r="D86" s="19" t="n">
        <f aca="false">SUM(D2:D85)</f>
        <v>20615315.51</v>
      </c>
      <c r="F86" s="1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859375" defaultRowHeight="14.25" zeroHeight="false" outlineLevelRow="0" outlineLevelCol="0"/>
  <cols>
    <col collapsed="false" customWidth="true" hidden="false" outlineLevel="0" max="1" min="1" style="2" width="51.29"/>
    <col collapsed="false" customWidth="true" hidden="false" outlineLevel="0" max="2" min="2" style="2" width="21"/>
    <col collapsed="false" customWidth="true" hidden="false" outlineLevel="0" max="3" min="3" style="2" width="21.14"/>
    <col collapsed="false" customWidth="true" hidden="false" outlineLevel="0" max="4" min="4" style="2" width="20.14"/>
    <col collapsed="false" customWidth="true" hidden="false" outlineLevel="0" max="5" min="5" style="2" width="18"/>
    <col collapsed="false" customWidth="false" hidden="false" outlineLevel="0" max="16384" min="6" style="2" width="8.86"/>
  </cols>
  <sheetData>
    <row r="1" customFormat="false" ht="39.15" hidden="false" customHeight="false" outlineLevel="0" collapsed="false">
      <c r="A1" s="14" t="s">
        <v>0</v>
      </c>
      <c r="B1" s="14" t="s">
        <v>92</v>
      </c>
      <c r="C1" s="3" t="s">
        <v>93</v>
      </c>
      <c r="D1" s="3" t="s">
        <v>94</v>
      </c>
    </row>
    <row r="2" customFormat="false" ht="14.25" hidden="false" customHeight="false" outlineLevel="0" collapsed="false">
      <c r="A2" s="20" t="s">
        <v>4</v>
      </c>
      <c r="B2" s="21" t="n">
        <v>504382.25</v>
      </c>
      <c r="C2" s="21" t="n">
        <v>278093.25</v>
      </c>
      <c r="D2" s="21" t="n">
        <v>226289</v>
      </c>
      <c r="E2" s="6"/>
    </row>
    <row r="3" customFormat="false" ht="14.25" hidden="false" customHeight="false" outlineLevel="0" collapsed="false">
      <c r="A3" s="20" t="s">
        <v>5</v>
      </c>
      <c r="B3" s="21" t="n">
        <v>1109124.04</v>
      </c>
      <c r="C3" s="21" t="n">
        <v>778030.84</v>
      </c>
      <c r="D3" s="21" t="n">
        <v>331093.2</v>
      </c>
      <c r="E3" s="6"/>
    </row>
    <row r="4" customFormat="false" ht="14.25" hidden="false" customHeight="false" outlineLevel="0" collapsed="false">
      <c r="A4" s="20" t="s">
        <v>6</v>
      </c>
      <c r="B4" s="21" t="n">
        <v>820928.22</v>
      </c>
      <c r="C4" s="21" t="n">
        <v>594568.19</v>
      </c>
      <c r="D4" s="21" t="n">
        <v>226360.03</v>
      </c>
      <c r="E4" s="6"/>
    </row>
    <row r="5" customFormat="false" ht="14.25" hidden="false" customHeight="false" outlineLevel="0" collapsed="false">
      <c r="A5" s="22" t="s">
        <v>7</v>
      </c>
      <c r="B5" s="21" t="n">
        <v>827582.84</v>
      </c>
      <c r="C5" s="21" t="n">
        <v>582598.21</v>
      </c>
      <c r="D5" s="21" t="n">
        <v>244984.63</v>
      </c>
      <c r="E5" s="6"/>
    </row>
    <row r="6" customFormat="false" ht="14.25" hidden="false" customHeight="false" outlineLevel="0" collapsed="false">
      <c r="A6" s="20" t="s">
        <v>8</v>
      </c>
      <c r="B6" s="21" t="n">
        <v>752431.66</v>
      </c>
      <c r="C6" s="21" t="n">
        <v>496686.22</v>
      </c>
      <c r="D6" s="21" t="n">
        <v>255745.44</v>
      </c>
      <c r="E6" s="6"/>
    </row>
    <row r="7" customFormat="false" ht="14.25" hidden="false" customHeight="false" outlineLevel="0" collapsed="false">
      <c r="A7" s="20" t="s">
        <v>9</v>
      </c>
      <c r="B7" s="21" t="n">
        <v>1191721.52</v>
      </c>
      <c r="C7" s="21" t="n">
        <v>905429.42</v>
      </c>
      <c r="D7" s="21" t="n">
        <v>286292.1</v>
      </c>
      <c r="E7" s="6"/>
    </row>
    <row r="8" customFormat="false" ht="14.25" hidden="false" customHeight="false" outlineLevel="0" collapsed="false">
      <c r="A8" s="20" t="s">
        <v>10</v>
      </c>
      <c r="B8" s="21" t="n">
        <v>728935.82</v>
      </c>
      <c r="C8" s="21" t="n">
        <v>511705.91</v>
      </c>
      <c r="D8" s="21" t="n">
        <v>217229.91</v>
      </c>
      <c r="E8" s="6"/>
    </row>
    <row r="9" customFormat="false" ht="14.25" hidden="false" customHeight="false" outlineLevel="0" collapsed="false">
      <c r="A9" s="20" t="s">
        <v>11</v>
      </c>
      <c r="B9" s="21" t="n">
        <v>979186.18</v>
      </c>
      <c r="C9" s="21" t="n">
        <v>673602.39</v>
      </c>
      <c r="D9" s="21" t="n">
        <v>305583.79</v>
      </c>
      <c r="E9" s="6"/>
    </row>
    <row r="10" customFormat="false" ht="14.25" hidden="false" customHeight="false" outlineLevel="0" collapsed="false">
      <c r="A10" s="20" t="s">
        <v>12</v>
      </c>
      <c r="B10" s="21" t="n">
        <v>1307112.67</v>
      </c>
      <c r="C10" s="21" t="n">
        <v>999246.34</v>
      </c>
      <c r="D10" s="21" t="n">
        <v>307866.33</v>
      </c>
      <c r="E10" s="6"/>
    </row>
    <row r="11" customFormat="false" ht="14.25" hidden="false" customHeight="false" outlineLevel="0" collapsed="false">
      <c r="A11" s="20" t="s">
        <v>13</v>
      </c>
      <c r="B11" s="21" t="n">
        <v>935620.49</v>
      </c>
      <c r="C11" s="21" t="n">
        <v>589197.75</v>
      </c>
      <c r="D11" s="21" t="n">
        <v>346422.74</v>
      </c>
      <c r="E11" s="6"/>
    </row>
    <row r="12" customFormat="false" ht="14.25" hidden="false" customHeight="false" outlineLevel="0" collapsed="false">
      <c r="A12" s="20" t="s">
        <v>14</v>
      </c>
      <c r="B12" s="21" t="n">
        <v>792413.8</v>
      </c>
      <c r="C12" s="21" t="n">
        <v>586416.34</v>
      </c>
      <c r="D12" s="21" t="n">
        <v>205997.46</v>
      </c>
      <c r="E12" s="6"/>
    </row>
    <row r="13" customFormat="false" ht="14.25" hidden="false" customHeight="false" outlineLevel="0" collapsed="false">
      <c r="A13" s="20" t="s">
        <v>15</v>
      </c>
      <c r="B13" s="21" t="n">
        <v>1664700.12</v>
      </c>
      <c r="C13" s="21" t="n">
        <v>1277972.15</v>
      </c>
      <c r="D13" s="21" t="n">
        <v>386727.97</v>
      </c>
      <c r="E13" s="6"/>
    </row>
    <row r="14" customFormat="false" ht="14.25" hidden="false" customHeight="false" outlineLevel="0" collapsed="false">
      <c r="A14" s="20" t="s">
        <v>16</v>
      </c>
      <c r="B14" s="21" t="n">
        <v>1705484.96</v>
      </c>
      <c r="C14" s="21" t="n">
        <v>1319882.38</v>
      </c>
      <c r="D14" s="21" t="n">
        <v>385602.58</v>
      </c>
      <c r="E14" s="6"/>
    </row>
    <row r="15" customFormat="false" ht="14.25" hidden="false" customHeight="false" outlineLevel="0" collapsed="false">
      <c r="A15" s="20" t="s">
        <v>17</v>
      </c>
      <c r="B15" s="21" t="n">
        <v>1255953.38</v>
      </c>
      <c r="C15" s="21" t="n">
        <v>977555.38</v>
      </c>
      <c r="D15" s="21" t="n">
        <v>278398</v>
      </c>
      <c r="E15" s="6"/>
    </row>
    <row r="16" customFormat="false" ht="14.25" hidden="false" customHeight="false" outlineLevel="0" collapsed="false">
      <c r="A16" s="20" t="s">
        <v>18</v>
      </c>
      <c r="B16" s="21" t="n">
        <v>828401.91</v>
      </c>
      <c r="C16" s="21" t="n">
        <v>494746.53</v>
      </c>
      <c r="D16" s="21" t="n">
        <v>333655.38</v>
      </c>
      <c r="E16" s="6"/>
    </row>
    <row r="17" customFormat="false" ht="14.25" hidden="false" customHeight="false" outlineLevel="0" collapsed="false">
      <c r="A17" s="20" t="s">
        <v>19</v>
      </c>
      <c r="B17" s="21" t="n">
        <v>723947.71</v>
      </c>
      <c r="C17" s="21" t="n">
        <v>501582.85</v>
      </c>
      <c r="D17" s="21" t="n">
        <v>222364.86</v>
      </c>
      <c r="E17" s="6"/>
    </row>
    <row r="18" customFormat="false" ht="14.25" hidden="false" customHeight="false" outlineLevel="0" collapsed="false">
      <c r="A18" s="20" t="s">
        <v>20</v>
      </c>
      <c r="B18" s="21" t="n">
        <v>1083102.23</v>
      </c>
      <c r="C18" s="21" t="n">
        <v>380204.4</v>
      </c>
      <c r="D18" s="21" t="n">
        <v>702897.83</v>
      </c>
      <c r="E18" s="6"/>
    </row>
    <row r="19" customFormat="false" ht="14.25" hidden="false" customHeight="false" outlineLevel="0" collapsed="false">
      <c r="A19" s="20" t="s">
        <v>21</v>
      </c>
      <c r="B19" s="21" t="n">
        <v>913402.3</v>
      </c>
      <c r="C19" s="21" t="n">
        <v>591189.68</v>
      </c>
      <c r="D19" s="21" t="n">
        <v>322212.62</v>
      </c>
      <c r="E19" s="6"/>
    </row>
    <row r="20" customFormat="false" ht="14.25" hidden="false" customHeight="false" outlineLevel="0" collapsed="false">
      <c r="A20" s="20" t="s">
        <v>22</v>
      </c>
      <c r="B20" s="21" t="n">
        <v>1838118.82</v>
      </c>
      <c r="C20" s="21" t="n">
        <v>1137195.98</v>
      </c>
      <c r="D20" s="21" t="n">
        <v>700922.84</v>
      </c>
      <c r="E20" s="6"/>
    </row>
    <row r="21" customFormat="false" ht="14.25" hidden="false" customHeight="false" outlineLevel="0" collapsed="false">
      <c r="A21" s="20" t="s">
        <v>23</v>
      </c>
      <c r="B21" s="21" t="n">
        <v>842812.28</v>
      </c>
      <c r="C21" s="21" t="n">
        <v>607506.09</v>
      </c>
      <c r="D21" s="21" t="n">
        <v>235306.19</v>
      </c>
      <c r="E21" s="6"/>
    </row>
    <row r="22" customFormat="false" ht="14.25" hidden="false" customHeight="false" outlineLevel="0" collapsed="false">
      <c r="A22" s="20" t="s">
        <v>24</v>
      </c>
      <c r="B22" s="21" t="n">
        <v>1038064.64</v>
      </c>
      <c r="C22" s="21" t="n">
        <v>765459.86</v>
      </c>
      <c r="D22" s="21" t="n">
        <v>272604.78</v>
      </c>
      <c r="E22" s="6"/>
    </row>
    <row r="23" customFormat="false" ht="14.25" hidden="false" customHeight="false" outlineLevel="0" collapsed="false">
      <c r="A23" s="20" t="s">
        <v>25</v>
      </c>
      <c r="B23" s="21" t="n">
        <v>706042.34</v>
      </c>
      <c r="C23" s="21" t="n">
        <v>471638.7</v>
      </c>
      <c r="D23" s="21" t="n">
        <v>234403.64</v>
      </c>
      <c r="E23" s="6"/>
    </row>
    <row r="24" customFormat="false" ht="14.25" hidden="false" customHeight="false" outlineLevel="0" collapsed="false">
      <c r="A24" s="20" t="s">
        <v>26</v>
      </c>
      <c r="B24" s="21" t="n">
        <v>743406.36</v>
      </c>
      <c r="C24" s="21" t="n">
        <v>492580.08</v>
      </c>
      <c r="D24" s="21" t="n">
        <v>250826.28</v>
      </c>
      <c r="E24" s="6"/>
    </row>
    <row r="25" customFormat="false" ht="14.25" hidden="false" customHeight="false" outlineLevel="0" collapsed="false">
      <c r="A25" s="20" t="s">
        <v>27</v>
      </c>
      <c r="B25" s="21" t="n">
        <v>1339403.4</v>
      </c>
      <c r="C25" s="21" t="n">
        <v>1067686.32</v>
      </c>
      <c r="D25" s="21" t="n">
        <v>271717.08</v>
      </c>
      <c r="E25" s="6"/>
    </row>
    <row r="26" customFormat="false" ht="14.25" hidden="false" customHeight="false" outlineLevel="0" collapsed="false">
      <c r="A26" s="20" t="s">
        <v>28</v>
      </c>
      <c r="B26" s="21" t="n">
        <v>651359.46</v>
      </c>
      <c r="C26" s="21" t="n">
        <v>651359.46</v>
      </c>
      <c r="D26" s="21" t="n">
        <v>0</v>
      </c>
      <c r="E26" s="6"/>
    </row>
    <row r="27" customFormat="false" ht="14.25" hidden="false" customHeight="false" outlineLevel="0" collapsed="false">
      <c r="A27" s="20" t="s">
        <v>29</v>
      </c>
      <c r="B27" s="21" t="n">
        <v>2840240.53</v>
      </c>
      <c r="C27" s="21" t="n">
        <v>2840240.53</v>
      </c>
      <c r="D27" s="21" t="n">
        <v>0</v>
      </c>
      <c r="E27" s="6"/>
    </row>
    <row r="28" customFormat="false" ht="14.25" hidden="false" customHeight="false" outlineLevel="0" collapsed="false">
      <c r="A28" s="20" t="s">
        <v>30</v>
      </c>
      <c r="B28" s="21" t="n">
        <v>3650680.02</v>
      </c>
      <c r="C28" s="21" t="n">
        <v>3650680.02</v>
      </c>
      <c r="D28" s="21" t="n">
        <v>0</v>
      </c>
      <c r="E28" s="6"/>
    </row>
    <row r="29" customFormat="false" ht="14.25" hidden="false" customHeight="false" outlineLevel="0" collapsed="false">
      <c r="A29" s="22" t="s">
        <v>31</v>
      </c>
      <c r="B29" s="21" t="n">
        <v>2118704.18</v>
      </c>
      <c r="C29" s="21" t="n">
        <v>2118704.18</v>
      </c>
      <c r="D29" s="21" t="n">
        <v>0</v>
      </c>
      <c r="E29" s="6"/>
    </row>
    <row r="30" customFormat="false" ht="14.25" hidden="false" customHeight="false" outlineLevel="0" collapsed="false">
      <c r="A30" s="20" t="s">
        <v>32</v>
      </c>
      <c r="B30" s="21" t="n">
        <v>2194516.11</v>
      </c>
      <c r="C30" s="21" t="n">
        <v>2194516.11</v>
      </c>
      <c r="D30" s="21" t="n">
        <v>0</v>
      </c>
      <c r="E30" s="6"/>
    </row>
    <row r="31" customFormat="false" ht="14.25" hidden="false" customHeight="false" outlineLevel="0" collapsed="false">
      <c r="A31" s="20" t="s">
        <v>33</v>
      </c>
      <c r="B31" s="21" t="n">
        <v>3270538.37</v>
      </c>
      <c r="C31" s="21" t="n">
        <v>3270538.37</v>
      </c>
      <c r="D31" s="21" t="n">
        <v>0</v>
      </c>
      <c r="E31" s="6"/>
    </row>
    <row r="32" customFormat="false" ht="14.25" hidden="false" customHeight="false" outlineLevel="0" collapsed="false">
      <c r="A32" s="20" t="s">
        <v>34</v>
      </c>
      <c r="B32" s="21" t="n">
        <v>2212228.76</v>
      </c>
      <c r="C32" s="21" t="n">
        <v>2212228.76</v>
      </c>
      <c r="D32" s="21" t="n">
        <v>0</v>
      </c>
      <c r="E32" s="6"/>
    </row>
    <row r="33" customFormat="false" ht="14.25" hidden="false" customHeight="false" outlineLevel="0" collapsed="false">
      <c r="A33" s="20" t="s">
        <v>35</v>
      </c>
      <c r="B33" s="21" t="n">
        <v>2688914.03</v>
      </c>
      <c r="C33" s="21" t="n">
        <v>2688914.03</v>
      </c>
      <c r="D33" s="21" t="n">
        <v>0</v>
      </c>
      <c r="E33" s="6"/>
    </row>
    <row r="34" customFormat="false" ht="14.25" hidden="false" customHeight="false" outlineLevel="0" collapsed="false">
      <c r="A34" s="20" t="s">
        <v>36</v>
      </c>
      <c r="B34" s="21" t="n">
        <v>4573545.76</v>
      </c>
      <c r="C34" s="21" t="n">
        <v>4573545.76</v>
      </c>
      <c r="D34" s="21" t="n">
        <v>0</v>
      </c>
      <c r="E34" s="6"/>
    </row>
    <row r="35" customFormat="false" ht="14.25" hidden="false" customHeight="false" outlineLevel="0" collapsed="false">
      <c r="A35" s="20" t="s">
        <v>37</v>
      </c>
      <c r="B35" s="21" t="n">
        <v>1257056.58</v>
      </c>
      <c r="C35" s="21" t="n">
        <v>1257056.58</v>
      </c>
      <c r="D35" s="21" t="n">
        <v>0</v>
      </c>
      <c r="E35" s="6"/>
    </row>
    <row r="36" customFormat="false" ht="14.25" hidden="false" customHeight="false" outlineLevel="0" collapsed="false">
      <c r="A36" s="20" t="s">
        <v>38</v>
      </c>
      <c r="B36" s="21" t="n">
        <v>2712518.23</v>
      </c>
      <c r="C36" s="21" t="n">
        <v>2712518.23</v>
      </c>
      <c r="D36" s="21" t="n">
        <v>0</v>
      </c>
      <c r="E36" s="6"/>
    </row>
    <row r="37" customFormat="false" ht="14.25" hidden="false" customHeight="false" outlineLevel="0" collapsed="false">
      <c r="A37" s="20" t="s">
        <v>39</v>
      </c>
      <c r="B37" s="21" t="n">
        <v>6151191.94</v>
      </c>
      <c r="C37" s="21" t="n">
        <v>6151191.94</v>
      </c>
      <c r="D37" s="21" t="n">
        <v>0</v>
      </c>
      <c r="E37" s="6"/>
    </row>
    <row r="38" customFormat="false" ht="14.25" hidden="false" customHeight="false" outlineLevel="0" collapsed="false">
      <c r="A38" s="20" t="s">
        <v>40</v>
      </c>
      <c r="B38" s="21" t="n">
        <v>6606460.8</v>
      </c>
      <c r="C38" s="21" t="n">
        <v>6606460.8</v>
      </c>
      <c r="D38" s="21" t="n">
        <v>0</v>
      </c>
      <c r="E38" s="6"/>
    </row>
    <row r="39" customFormat="false" ht="14.25" hidden="false" customHeight="false" outlineLevel="0" collapsed="false">
      <c r="A39" s="20" t="s">
        <v>41</v>
      </c>
      <c r="B39" s="21" t="n">
        <v>3783808.26</v>
      </c>
      <c r="C39" s="21" t="n">
        <v>3783808.26</v>
      </c>
      <c r="D39" s="21" t="n">
        <v>0</v>
      </c>
      <c r="E39" s="6"/>
    </row>
    <row r="40" customFormat="false" ht="14.25" hidden="false" customHeight="false" outlineLevel="0" collapsed="false">
      <c r="A40" s="20" t="s">
        <v>42</v>
      </c>
      <c r="B40" s="21" t="n">
        <v>1499735.01</v>
      </c>
      <c r="C40" s="21" t="n">
        <v>1499735.01</v>
      </c>
      <c r="D40" s="21" t="n">
        <v>0</v>
      </c>
      <c r="E40" s="6"/>
    </row>
    <row r="41" customFormat="false" ht="14.25" hidden="false" customHeight="false" outlineLevel="0" collapsed="false">
      <c r="A41" s="20" t="s">
        <v>43</v>
      </c>
      <c r="B41" s="21" t="n">
        <v>2875051.7</v>
      </c>
      <c r="C41" s="21" t="n">
        <v>2875051.7</v>
      </c>
      <c r="D41" s="21" t="n">
        <v>0</v>
      </c>
      <c r="E41" s="6"/>
    </row>
    <row r="42" customFormat="false" ht="14.25" hidden="false" customHeight="false" outlineLevel="0" collapsed="false">
      <c r="A42" s="20" t="s">
        <v>44</v>
      </c>
      <c r="B42" s="21" t="n">
        <v>2163364.92</v>
      </c>
      <c r="C42" s="21" t="n">
        <v>2163364.92</v>
      </c>
      <c r="D42" s="21" t="n">
        <v>0</v>
      </c>
      <c r="E42" s="6"/>
    </row>
    <row r="43" customFormat="false" ht="14.25" hidden="false" customHeight="false" outlineLevel="0" collapsed="false">
      <c r="A43" s="20" t="s">
        <v>45</v>
      </c>
      <c r="B43" s="21" t="n">
        <v>1469932.33</v>
      </c>
      <c r="C43" s="21" t="n">
        <v>1469932.33</v>
      </c>
      <c r="D43" s="21" t="n">
        <v>0</v>
      </c>
      <c r="E43" s="6"/>
    </row>
    <row r="44" customFormat="false" ht="14.25" hidden="false" customHeight="false" outlineLevel="0" collapsed="false">
      <c r="A44" s="20" t="s">
        <v>46</v>
      </c>
      <c r="B44" s="21" t="n">
        <v>4115209.04</v>
      </c>
      <c r="C44" s="21" t="n">
        <v>4115209.04</v>
      </c>
      <c r="D44" s="21" t="n">
        <v>0</v>
      </c>
      <c r="E44" s="6"/>
    </row>
    <row r="45" customFormat="false" ht="14.25" hidden="false" customHeight="false" outlineLevel="0" collapsed="false">
      <c r="A45" s="20" t="s">
        <v>47</v>
      </c>
      <c r="B45" s="21" t="n">
        <v>1940599.04</v>
      </c>
      <c r="C45" s="21" t="n">
        <v>1940599.04</v>
      </c>
      <c r="D45" s="21" t="n">
        <v>0</v>
      </c>
      <c r="E45" s="6"/>
    </row>
    <row r="46" customFormat="false" ht="14.25" hidden="false" customHeight="false" outlineLevel="0" collapsed="false">
      <c r="A46" s="20" t="s">
        <v>48</v>
      </c>
      <c r="B46" s="21" t="n">
        <v>3972038.99</v>
      </c>
      <c r="C46" s="21" t="n">
        <v>3972038.99</v>
      </c>
      <c r="D46" s="21" t="n">
        <v>0</v>
      </c>
      <c r="E46" s="6"/>
    </row>
    <row r="47" customFormat="false" ht="14.25" hidden="false" customHeight="false" outlineLevel="0" collapsed="false">
      <c r="A47" s="20" t="s">
        <v>49</v>
      </c>
      <c r="B47" s="21" t="n">
        <v>2994447.56</v>
      </c>
      <c r="C47" s="21" t="n">
        <v>2994447.56</v>
      </c>
      <c r="D47" s="21" t="n">
        <v>0</v>
      </c>
      <c r="E47" s="6"/>
    </row>
    <row r="48" customFormat="false" ht="14.25" hidden="false" customHeight="false" outlineLevel="0" collapsed="false">
      <c r="A48" s="20" t="s">
        <v>50</v>
      </c>
      <c r="B48" s="21" t="n">
        <v>2042419.9</v>
      </c>
      <c r="C48" s="21" t="n">
        <v>2042419.9</v>
      </c>
      <c r="D48" s="21" t="n">
        <v>0</v>
      </c>
      <c r="E48" s="6"/>
    </row>
    <row r="49" customFormat="false" ht="14.25" hidden="false" customHeight="false" outlineLevel="0" collapsed="false">
      <c r="A49" s="20" t="s">
        <v>51</v>
      </c>
      <c r="B49" s="21" t="n">
        <v>4522030.69</v>
      </c>
      <c r="C49" s="21" t="n">
        <v>4522030.69</v>
      </c>
      <c r="D49" s="21" t="n">
        <v>0</v>
      </c>
      <c r="E49" s="6"/>
    </row>
    <row r="50" customFormat="false" ht="14.25" hidden="false" customHeight="false" outlineLevel="0" collapsed="false">
      <c r="A50" s="20" t="s">
        <v>52</v>
      </c>
      <c r="B50" s="21" t="n">
        <v>13026.02</v>
      </c>
      <c r="C50" s="21" t="n">
        <v>0</v>
      </c>
      <c r="D50" s="21" t="n">
        <v>13026.02</v>
      </c>
      <c r="E50" s="6"/>
    </row>
    <row r="51" customFormat="false" ht="39.15" hidden="false" customHeight="false" outlineLevel="0" collapsed="false">
      <c r="A51" s="23" t="s">
        <v>53</v>
      </c>
      <c r="B51" s="21" t="n">
        <v>255165</v>
      </c>
      <c r="C51" s="21" t="n">
        <v>179000</v>
      </c>
      <c r="D51" s="21" t="n">
        <v>76165</v>
      </c>
      <c r="E51" s="6"/>
    </row>
    <row r="52" customFormat="false" ht="26.5" hidden="false" customHeight="false" outlineLevel="0" collapsed="false">
      <c r="A52" s="23" t="s">
        <v>54</v>
      </c>
      <c r="B52" s="21" t="n">
        <v>0</v>
      </c>
      <c r="C52" s="21" t="n">
        <v>0</v>
      </c>
      <c r="D52" s="21" t="n">
        <v>0</v>
      </c>
      <c r="E52" s="6"/>
    </row>
    <row r="53" customFormat="false" ht="26.5" hidden="false" customHeight="false" outlineLevel="0" collapsed="false">
      <c r="A53" s="23" t="s">
        <v>55</v>
      </c>
      <c r="B53" s="21" t="n">
        <v>329690</v>
      </c>
      <c r="C53" s="21" t="n">
        <v>189000</v>
      </c>
      <c r="D53" s="21" t="n">
        <v>140690</v>
      </c>
      <c r="E53" s="6"/>
    </row>
    <row r="54" customFormat="false" ht="14.25" hidden="false" customHeight="false" outlineLevel="0" collapsed="false">
      <c r="A54" s="20" t="s">
        <v>56</v>
      </c>
      <c r="B54" s="21" t="n">
        <v>5558391.21</v>
      </c>
      <c r="C54" s="21" t="n">
        <v>3429764.95</v>
      </c>
      <c r="D54" s="21" t="n">
        <v>2128626.26</v>
      </c>
      <c r="E54" s="6"/>
    </row>
    <row r="55" customFormat="false" ht="26.5" hidden="false" customHeight="false" outlineLevel="0" collapsed="false">
      <c r="A55" s="23" t="s">
        <v>57</v>
      </c>
      <c r="B55" s="21" t="n">
        <v>8576477.37</v>
      </c>
      <c r="C55" s="21" t="n">
        <v>6775477.64</v>
      </c>
      <c r="D55" s="21" t="n">
        <v>1800999.73</v>
      </c>
      <c r="E55" s="6"/>
    </row>
    <row r="56" customFormat="false" ht="14.25" hidden="false" customHeight="false" outlineLevel="0" collapsed="false">
      <c r="A56" s="20" t="s">
        <v>58</v>
      </c>
      <c r="B56" s="21" t="n">
        <v>53732.4</v>
      </c>
      <c r="C56" s="21" t="n">
        <v>0</v>
      </c>
      <c r="D56" s="21" t="n">
        <v>53732.4</v>
      </c>
      <c r="E56" s="6"/>
    </row>
    <row r="57" customFormat="false" ht="14.25" hidden="false" customHeight="false" outlineLevel="0" collapsed="false">
      <c r="A57" s="20" t="s">
        <v>59</v>
      </c>
      <c r="B57" s="21" t="n">
        <v>157246.33</v>
      </c>
      <c r="C57" s="21" t="n">
        <v>0</v>
      </c>
      <c r="D57" s="21" t="n">
        <v>157246.33</v>
      </c>
      <c r="E57" s="6"/>
    </row>
    <row r="58" customFormat="false" ht="14.25" hidden="false" customHeight="false" outlineLevel="0" collapsed="false">
      <c r="A58" s="20" t="s">
        <v>60</v>
      </c>
      <c r="B58" s="21" t="n">
        <v>128069.13</v>
      </c>
      <c r="C58" s="21" t="n">
        <v>0</v>
      </c>
      <c r="D58" s="21" t="n">
        <v>128069.13</v>
      </c>
      <c r="E58" s="6"/>
    </row>
    <row r="59" customFormat="false" ht="14.25" hidden="false" customHeight="false" outlineLevel="0" collapsed="false">
      <c r="A59" s="20" t="s">
        <v>61</v>
      </c>
      <c r="B59" s="21" t="n">
        <v>114930.61</v>
      </c>
      <c r="C59" s="21" t="n">
        <v>0</v>
      </c>
      <c r="D59" s="21" t="n">
        <v>114930.61</v>
      </c>
      <c r="E59" s="6"/>
    </row>
    <row r="60" customFormat="false" ht="14.25" hidden="false" customHeight="false" outlineLevel="0" collapsed="false">
      <c r="A60" s="20" t="s">
        <v>62</v>
      </c>
      <c r="B60" s="21" t="n">
        <v>35000</v>
      </c>
      <c r="C60" s="21" t="n">
        <v>0</v>
      </c>
      <c r="D60" s="21" t="n">
        <v>35000</v>
      </c>
      <c r="E60" s="6"/>
    </row>
    <row r="61" customFormat="false" ht="14.25" hidden="false" customHeight="false" outlineLevel="0" collapsed="false">
      <c r="A61" s="23" t="s">
        <v>63</v>
      </c>
      <c r="B61" s="21" t="n">
        <v>274809.57</v>
      </c>
      <c r="C61" s="21" t="n">
        <v>0</v>
      </c>
      <c r="D61" s="21" t="n">
        <v>274809.57</v>
      </c>
      <c r="E61" s="6"/>
    </row>
    <row r="62" customFormat="false" ht="14.25" hidden="false" customHeight="false" outlineLevel="0" collapsed="false">
      <c r="A62" s="20" t="s">
        <v>64</v>
      </c>
      <c r="B62" s="21" t="n">
        <v>100500</v>
      </c>
      <c r="C62" s="21" t="n">
        <v>0</v>
      </c>
      <c r="D62" s="21" t="n">
        <v>100500</v>
      </c>
      <c r="E62" s="6"/>
    </row>
    <row r="63" customFormat="false" ht="14.25" hidden="false" customHeight="false" outlineLevel="0" collapsed="false">
      <c r="A63" s="20" t="s">
        <v>65</v>
      </c>
      <c r="B63" s="21" t="n">
        <v>380346.12</v>
      </c>
      <c r="C63" s="21" t="n">
        <v>380346.12</v>
      </c>
      <c r="D63" s="21" t="n">
        <v>0</v>
      </c>
      <c r="E63" s="6"/>
    </row>
    <row r="64" customFormat="false" ht="14.25" hidden="false" customHeight="false" outlineLevel="0" collapsed="false">
      <c r="A64" s="23" t="s">
        <v>66</v>
      </c>
      <c r="B64" s="21" t="n">
        <v>180424</v>
      </c>
      <c r="C64" s="21" t="n">
        <v>118612</v>
      </c>
      <c r="D64" s="21" t="n">
        <v>61812</v>
      </c>
      <c r="E64" s="6"/>
    </row>
    <row r="65" customFormat="false" ht="14.25" hidden="false" customHeight="false" outlineLevel="0" collapsed="false">
      <c r="A65" s="23" t="s">
        <v>67</v>
      </c>
      <c r="B65" s="21" t="n">
        <v>405686.52</v>
      </c>
      <c r="C65" s="21" t="n">
        <v>158000</v>
      </c>
      <c r="D65" s="21" t="n">
        <v>247686.52</v>
      </c>
      <c r="E65" s="6"/>
    </row>
    <row r="66" customFormat="false" ht="14.25" hidden="false" customHeight="false" outlineLevel="0" collapsed="false">
      <c r="A66" s="23" t="s">
        <v>68</v>
      </c>
      <c r="B66" s="21" t="n">
        <v>158391.71</v>
      </c>
      <c r="C66" s="21" t="n">
        <v>138391.71</v>
      </c>
      <c r="D66" s="21" t="n">
        <v>20000</v>
      </c>
      <c r="E66" s="6"/>
    </row>
    <row r="67" customFormat="false" ht="14.25" hidden="false" customHeight="false" outlineLevel="0" collapsed="false">
      <c r="A67" s="23" t="s">
        <v>69</v>
      </c>
      <c r="B67" s="21" t="n">
        <v>250114.24</v>
      </c>
      <c r="C67" s="21" t="n">
        <v>12856.22</v>
      </c>
      <c r="D67" s="21" t="n">
        <v>237258.02</v>
      </c>
      <c r="E67" s="6"/>
    </row>
    <row r="68" customFormat="false" ht="14.25" hidden="false" customHeight="false" outlineLevel="0" collapsed="false">
      <c r="A68" s="20" t="s">
        <v>70</v>
      </c>
      <c r="B68" s="21" t="n">
        <v>130488.46</v>
      </c>
      <c r="C68" s="21" t="n">
        <v>4649.46</v>
      </c>
      <c r="D68" s="21" t="n">
        <v>125839</v>
      </c>
      <c r="E68" s="6"/>
    </row>
    <row r="69" customFormat="false" ht="14.25" hidden="false" customHeight="false" outlineLevel="0" collapsed="false">
      <c r="A69" s="20" t="s">
        <v>71</v>
      </c>
      <c r="B69" s="21" t="n">
        <v>439910.42</v>
      </c>
      <c r="C69" s="21"/>
      <c r="D69" s="21" t="n">
        <v>439910.42</v>
      </c>
      <c r="E69" s="6"/>
    </row>
    <row r="70" customFormat="false" ht="14.25" hidden="false" customHeight="false" outlineLevel="0" collapsed="false">
      <c r="A70" s="20" t="s">
        <v>72</v>
      </c>
      <c r="B70" s="21" t="n">
        <v>229283</v>
      </c>
      <c r="C70" s="21"/>
      <c r="D70" s="21" t="n">
        <v>229283</v>
      </c>
      <c r="E70" s="6"/>
    </row>
    <row r="71" customFormat="false" ht="14.25" hidden="false" customHeight="false" outlineLevel="0" collapsed="false">
      <c r="A71" s="20" t="s">
        <v>73</v>
      </c>
      <c r="B71" s="21" t="n">
        <v>798592.37</v>
      </c>
      <c r="C71" s="21" t="n">
        <v>0</v>
      </c>
      <c r="D71" s="21" t="n">
        <v>798592.37</v>
      </c>
      <c r="E71" s="6"/>
    </row>
    <row r="72" customFormat="false" ht="14.25" hidden="false" customHeight="false" outlineLevel="0" collapsed="false">
      <c r="A72" s="23" t="s">
        <v>74</v>
      </c>
      <c r="B72" s="21" t="n">
        <v>141370</v>
      </c>
      <c r="C72" s="21" t="n">
        <v>0</v>
      </c>
      <c r="D72" s="21" t="n">
        <v>141370</v>
      </c>
      <c r="E72" s="6"/>
    </row>
    <row r="73" customFormat="false" ht="14.25" hidden="false" customHeight="false" outlineLevel="0" collapsed="false">
      <c r="A73" s="20" t="s">
        <v>75</v>
      </c>
      <c r="B73" s="21" t="n">
        <v>156367</v>
      </c>
      <c r="C73" s="21" t="n">
        <v>0</v>
      </c>
      <c r="D73" s="21" t="n">
        <v>156367</v>
      </c>
      <c r="E73" s="6"/>
    </row>
    <row r="74" customFormat="false" ht="14.25" hidden="false" customHeight="false" outlineLevel="0" collapsed="false">
      <c r="A74" s="20" t="s">
        <v>76</v>
      </c>
      <c r="B74" s="21" t="n">
        <v>73737</v>
      </c>
      <c r="C74" s="21" t="n">
        <v>0</v>
      </c>
      <c r="D74" s="21" t="n">
        <v>73737</v>
      </c>
      <c r="E74" s="6"/>
    </row>
    <row r="75" customFormat="false" ht="14.25" hidden="false" customHeight="false" outlineLevel="0" collapsed="false">
      <c r="A75" s="20" t="s">
        <v>77</v>
      </c>
      <c r="B75" s="21" t="n">
        <v>842880</v>
      </c>
      <c r="C75" s="21" t="n">
        <v>0</v>
      </c>
      <c r="D75" s="21" t="n">
        <v>842880</v>
      </c>
      <c r="E75" s="6"/>
    </row>
    <row r="76" customFormat="false" ht="14.25" hidden="false" customHeight="false" outlineLevel="0" collapsed="false">
      <c r="A76" s="20" t="s">
        <v>78</v>
      </c>
      <c r="B76" s="21" t="n">
        <v>348309</v>
      </c>
      <c r="C76" s="21" t="n">
        <v>0</v>
      </c>
      <c r="D76" s="21" t="n">
        <v>348309</v>
      </c>
      <c r="E76" s="6"/>
    </row>
    <row r="77" customFormat="false" ht="14.25" hidden="false" customHeight="false" outlineLevel="0" collapsed="false">
      <c r="A77" s="20" t="s">
        <v>79</v>
      </c>
      <c r="B77" s="21" t="n">
        <v>61644</v>
      </c>
      <c r="C77" s="21" t="n">
        <v>0</v>
      </c>
      <c r="D77" s="21" t="n">
        <v>61644</v>
      </c>
      <c r="E77" s="6"/>
    </row>
    <row r="78" customFormat="false" ht="14.25" hidden="false" customHeight="false" outlineLevel="0" collapsed="false">
      <c r="A78" s="20" t="s">
        <v>80</v>
      </c>
      <c r="B78" s="21" t="n">
        <v>102780</v>
      </c>
      <c r="C78" s="21" t="n">
        <v>0</v>
      </c>
      <c r="D78" s="21" t="n">
        <v>102780</v>
      </c>
      <c r="E78" s="6"/>
    </row>
    <row r="79" customFormat="false" ht="26.5" hidden="false" customHeight="false" outlineLevel="0" collapsed="false">
      <c r="A79" s="23" t="s">
        <v>81</v>
      </c>
      <c r="B79" s="21" t="n">
        <v>241380</v>
      </c>
      <c r="C79" s="21" t="n">
        <v>0</v>
      </c>
      <c r="D79" s="21" t="n">
        <v>241380</v>
      </c>
      <c r="E79" s="6"/>
    </row>
    <row r="80" customFormat="false" ht="14.25" hidden="false" customHeight="false" outlineLevel="0" collapsed="false">
      <c r="A80" s="20" t="s">
        <v>82</v>
      </c>
      <c r="B80" s="21" t="n">
        <v>412916.06</v>
      </c>
      <c r="C80" s="21" t="n">
        <v>0</v>
      </c>
      <c r="D80" s="21" t="n">
        <v>412916.06</v>
      </c>
      <c r="E80" s="6"/>
    </row>
    <row r="81" customFormat="false" ht="14.25" hidden="false" customHeight="false" outlineLevel="0" collapsed="false">
      <c r="A81" s="20" t="s">
        <v>83</v>
      </c>
      <c r="B81" s="21" t="n">
        <v>304000</v>
      </c>
      <c r="C81" s="21" t="n">
        <v>0</v>
      </c>
      <c r="D81" s="21" t="n">
        <v>304000</v>
      </c>
      <c r="E81" s="6"/>
    </row>
    <row r="82" customFormat="false" ht="14.25" hidden="false" customHeight="false" outlineLevel="0" collapsed="false">
      <c r="A82" s="20" t="s">
        <v>84</v>
      </c>
      <c r="B82" s="21" t="n">
        <v>657621.23</v>
      </c>
      <c r="C82" s="21" t="n">
        <v>110000</v>
      </c>
      <c r="D82" s="21" t="n">
        <v>547621.23</v>
      </c>
      <c r="E82" s="6"/>
    </row>
    <row r="83" customFormat="false" ht="14.25" hidden="false" customHeight="false" outlineLevel="0" collapsed="false">
      <c r="A83" s="20" t="s">
        <v>85</v>
      </c>
      <c r="B83" s="21" t="n">
        <v>107956</v>
      </c>
      <c r="C83" s="21" t="n">
        <v>0</v>
      </c>
      <c r="D83" s="21" t="n">
        <v>107956</v>
      </c>
      <c r="E83" s="6"/>
    </row>
    <row r="84" customFormat="false" ht="14.25" hidden="false" customHeight="false" outlineLevel="0" collapsed="false">
      <c r="A84" s="20" t="s">
        <v>86</v>
      </c>
      <c r="B84" s="21" t="n">
        <v>346939</v>
      </c>
      <c r="C84" s="21" t="n">
        <v>0</v>
      </c>
      <c r="D84" s="21" t="n">
        <v>346939</v>
      </c>
      <c r="E84" s="6"/>
    </row>
    <row r="85" customFormat="false" ht="14.25" hidden="false" customHeight="false" outlineLevel="0" collapsed="false">
      <c r="A85" s="20" t="s">
        <v>87</v>
      </c>
      <c r="B85" s="21" t="n">
        <v>2856029.65</v>
      </c>
      <c r="C85" s="21" t="n">
        <v>0</v>
      </c>
      <c r="D85" s="21" t="n">
        <v>2856029.65</v>
      </c>
      <c r="E85" s="6"/>
    </row>
    <row r="86" customFormat="false" ht="14.25" hidden="false" customHeight="false" outlineLevel="0" collapsed="false">
      <c r="A86" s="24" t="s">
        <v>88</v>
      </c>
      <c r="B86" s="25" t="n">
        <v>122163075.57</v>
      </c>
      <c r="C86" s="25" t="n">
        <v>100883465.57</v>
      </c>
      <c r="D86" s="25" t="n">
        <v>21279610</v>
      </c>
      <c r="E86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3" activeCellId="0" sqref="D83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5.43"/>
    <col collapsed="false" customWidth="true" hidden="false" outlineLevel="0" max="4" min="2" style="0" width="28.14"/>
  </cols>
  <sheetData>
    <row r="1" customFormat="false" ht="26.5" hidden="false" customHeight="false" outlineLevel="0" collapsed="false">
      <c r="A1" s="14" t="s">
        <v>0</v>
      </c>
      <c r="B1" s="14" t="s">
        <v>95</v>
      </c>
      <c r="C1" s="3" t="s">
        <v>96</v>
      </c>
      <c r="D1" s="3" t="s">
        <v>97</v>
      </c>
    </row>
    <row r="2" customFormat="false" ht="15" hidden="false" customHeight="false" outlineLevel="0" collapsed="false">
      <c r="A2" s="20" t="s">
        <v>4</v>
      </c>
      <c r="B2" s="21" t="n">
        <v>990762.03</v>
      </c>
      <c r="C2" s="21" t="n">
        <v>805146.21</v>
      </c>
      <c r="D2" s="21" t="n">
        <v>185615.82</v>
      </c>
      <c r="E2" s="26"/>
    </row>
    <row r="3" customFormat="false" ht="15" hidden="false" customHeight="false" outlineLevel="0" collapsed="false">
      <c r="A3" s="20" t="s">
        <v>5</v>
      </c>
      <c r="B3" s="21" t="n">
        <v>7146754.6</v>
      </c>
      <c r="C3" s="21" t="n">
        <v>6726438.24</v>
      </c>
      <c r="D3" s="21" t="n">
        <v>420316.359999999</v>
      </c>
      <c r="E3" s="26"/>
    </row>
    <row r="4" customFormat="false" ht="15" hidden="false" customHeight="false" outlineLevel="0" collapsed="false">
      <c r="A4" s="20" t="s">
        <v>6</v>
      </c>
      <c r="B4" s="21" t="n">
        <v>1496492.12</v>
      </c>
      <c r="C4" s="21" t="n">
        <v>664649.13</v>
      </c>
      <c r="D4" s="21" t="n">
        <v>831842.99</v>
      </c>
      <c r="E4" s="26"/>
    </row>
    <row r="5" customFormat="false" ht="15" hidden="false" customHeight="false" outlineLevel="0" collapsed="false">
      <c r="A5" s="22" t="s">
        <v>7</v>
      </c>
      <c r="B5" s="21" t="n">
        <v>3410748.28</v>
      </c>
      <c r="C5" s="21" t="n">
        <v>733362.1</v>
      </c>
      <c r="D5" s="21" t="n">
        <v>2677386.18</v>
      </c>
      <c r="E5" s="26"/>
    </row>
    <row r="6" customFormat="false" ht="15" hidden="false" customHeight="false" outlineLevel="0" collapsed="false">
      <c r="A6" s="20" t="s">
        <v>8</v>
      </c>
      <c r="B6" s="21" t="n">
        <v>854153.29</v>
      </c>
      <c r="C6" s="21" t="n">
        <v>534977.73</v>
      </c>
      <c r="D6" s="21" t="n">
        <v>319175.56</v>
      </c>
      <c r="E6" s="26"/>
    </row>
    <row r="7" customFormat="false" ht="15" hidden="false" customHeight="false" outlineLevel="0" collapsed="false">
      <c r="A7" s="20" t="s">
        <v>9</v>
      </c>
      <c r="B7" s="21" t="n">
        <v>2339544.05</v>
      </c>
      <c r="C7" s="21" t="n">
        <v>2089270.47</v>
      </c>
      <c r="D7" s="21" t="n">
        <v>250273.58</v>
      </c>
      <c r="E7" s="26"/>
    </row>
    <row r="8" customFormat="false" ht="15" hidden="false" customHeight="false" outlineLevel="0" collapsed="false">
      <c r="A8" s="20" t="s">
        <v>10</v>
      </c>
      <c r="B8" s="21" t="n">
        <v>765873.01</v>
      </c>
      <c r="C8" s="21" t="n">
        <v>603576.9</v>
      </c>
      <c r="D8" s="21" t="n">
        <v>162296.11</v>
      </c>
      <c r="E8" s="26"/>
    </row>
    <row r="9" customFormat="false" ht="15" hidden="false" customHeight="false" outlineLevel="0" collapsed="false">
      <c r="A9" s="20" t="s">
        <v>11</v>
      </c>
      <c r="B9" s="21" t="n">
        <v>2914623.39</v>
      </c>
      <c r="C9" s="21" t="n">
        <v>1429095.99</v>
      </c>
      <c r="D9" s="21" t="n">
        <v>1485527.4</v>
      </c>
      <c r="E9" s="26"/>
    </row>
    <row r="10" customFormat="false" ht="15" hidden="false" customHeight="false" outlineLevel="0" collapsed="false">
      <c r="A10" s="20" t="s">
        <v>12</v>
      </c>
      <c r="B10" s="21" t="n">
        <v>2245860.89</v>
      </c>
      <c r="C10" s="21" t="n">
        <v>1975433.05</v>
      </c>
      <c r="D10" s="21" t="n">
        <v>270427.84</v>
      </c>
      <c r="E10" s="26"/>
    </row>
    <row r="11" customFormat="false" ht="15" hidden="false" customHeight="false" outlineLevel="0" collapsed="false">
      <c r="A11" s="20" t="s">
        <v>13</v>
      </c>
      <c r="B11" s="21" t="n">
        <v>1557117.57</v>
      </c>
      <c r="C11" s="21" t="n">
        <v>722661.78</v>
      </c>
      <c r="D11" s="21" t="n">
        <v>834455.79</v>
      </c>
      <c r="E11" s="26"/>
    </row>
    <row r="12" customFormat="false" ht="15" hidden="false" customHeight="false" outlineLevel="0" collapsed="false">
      <c r="A12" s="20" t="s">
        <v>14</v>
      </c>
      <c r="B12" s="21" t="n">
        <v>1658585.27</v>
      </c>
      <c r="C12" s="21" t="n">
        <v>1520798.52</v>
      </c>
      <c r="D12" s="21" t="n">
        <v>137786.75</v>
      </c>
      <c r="E12" s="26"/>
    </row>
    <row r="13" customFormat="false" ht="15" hidden="false" customHeight="false" outlineLevel="0" collapsed="false">
      <c r="A13" s="20" t="s">
        <v>15</v>
      </c>
      <c r="B13" s="21" t="n">
        <v>1863672.92</v>
      </c>
      <c r="C13" s="21" t="n">
        <v>1373284.87</v>
      </c>
      <c r="D13" s="21" t="n">
        <v>490388.05</v>
      </c>
      <c r="E13" s="26"/>
    </row>
    <row r="14" customFormat="false" ht="15" hidden="false" customHeight="false" outlineLevel="0" collapsed="false">
      <c r="A14" s="20" t="s">
        <v>16</v>
      </c>
      <c r="B14" s="21" t="n">
        <v>2140638.59</v>
      </c>
      <c r="C14" s="21" t="n">
        <v>1780854.49</v>
      </c>
      <c r="D14" s="21" t="n">
        <v>359784.1</v>
      </c>
      <c r="E14" s="26"/>
    </row>
    <row r="15" customFormat="false" ht="15" hidden="false" customHeight="false" outlineLevel="0" collapsed="false">
      <c r="A15" s="20" t="s">
        <v>17</v>
      </c>
      <c r="B15" s="21" t="n">
        <v>3145337.15</v>
      </c>
      <c r="C15" s="21" t="n">
        <v>1055751.69</v>
      </c>
      <c r="D15" s="21" t="n">
        <v>2089585.46</v>
      </c>
      <c r="E15" s="26"/>
    </row>
    <row r="16" customFormat="false" ht="15" hidden="false" customHeight="false" outlineLevel="0" collapsed="false">
      <c r="A16" s="20" t="s">
        <v>18</v>
      </c>
      <c r="B16" s="21" t="n">
        <v>1395787.63</v>
      </c>
      <c r="C16" s="21" t="n">
        <v>966982.53</v>
      </c>
      <c r="D16" s="21" t="n">
        <v>428805.1</v>
      </c>
      <c r="E16" s="26"/>
    </row>
    <row r="17" customFormat="false" ht="15" hidden="false" customHeight="false" outlineLevel="0" collapsed="false">
      <c r="A17" s="20" t="s">
        <v>19</v>
      </c>
      <c r="B17" s="21" t="n">
        <v>785714.3</v>
      </c>
      <c r="C17" s="21" t="n">
        <v>596715.8</v>
      </c>
      <c r="D17" s="21" t="n">
        <v>188998.5</v>
      </c>
      <c r="E17" s="26"/>
    </row>
    <row r="18" customFormat="false" ht="15" hidden="false" customHeight="false" outlineLevel="0" collapsed="false">
      <c r="A18" s="20" t="s">
        <v>20</v>
      </c>
      <c r="B18" s="21" t="n">
        <v>1666276.88</v>
      </c>
      <c r="C18" s="21" t="n">
        <v>1397251.04</v>
      </c>
      <c r="D18" s="21" t="n">
        <v>269025.84</v>
      </c>
      <c r="E18" s="26"/>
    </row>
    <row r="19" customFormat="false" ht="15" hidden="false" customHeight="false" outlineLevel="0" collapsed="false">
      <c r="A19" s="20" t="s">
        <v>21</v>
      </c>
      <c r="B19" s="21" t="n">
        <v>1091120.75</v>
      </c>
      <c r="C19" s="21" t="n">
        <v>768588.81</v>
      </c>
      <c r="D19" s="21" t="n">
        <v>322531.94</v>
      </c>
      <c r="E19" s="26"/>
    </row>
    <row r="20" customFormat="false" ht="15" hidden="false" customHeight="false" outlineLevel="0" collapsed="false">
      <c r="A20" s="20" t="s">
        <v>22</v>
      </c>
      <c r="B20" s="21" t="n">
        <v>1981244.74</v>
      </c>
      <c r="C20" s="21" t="n">
        <v>1295505.01</v>
      </c>
      <c r="D20" s="21" t="n">
        <v>685739.729999999</v>
      </c>
      <c r="E20" s="26"/>
    </row>
    <row r="21" customFormat="false" ht="15" hidden="false" customHeight="false" outlineLevel="0" collapsed="false">
      <c r="A21" s="20" t="s">
        <v>23</v>
      </c>
      <c r="B21" s="21" t="n">
        <v>968217.6</v>
      </c>
      <c r="C21" s="21" t="n">
        <v>652034.12</v>
      </c>
      <c r="D21" s="21" t="n">
        <v>316183.48</v>
      </c>
      <c r="E21" s="26"/>
    </row>
    <row r="22" customFormat="false" ht="15" hidden="false" customHeight="false" outlineLevel="0" collapsed="false">
      <c r="A22" s="20" t="s">
        <v>24</v>
      </c>
      <c r="B22" s="21" t="n">
        <v>2083652.77</v>
      </c>
      <c r="C22" s="21" t="n">
        <v>1735674.15</v>
      </c>
      <c r="D22" s="21" t="n">
        <v>347978.62</v>
      </c>
      <c r="E22" s="26"/>
    </row>
    <row r="23" customFormat="false" ht="15" hidden="false" customHeight="false" outlineLevel="0" collapsed="false">
      <c r="A23" s="20" t="s">
        <v>25</v>
      </c>
      <c r="B23" s="21" t="n">
        <v>913531.71</v>
      </c>
      <c r="C23" s="21" t="n">
        <v>773955.76</v>
      </c>
      <c r="D23" s="21" t="n">
        <v>139575.95</v>
      </c>
      <c r="E23" s="26"/>
    </row>
    <row r="24" customFormat="false" ht="15" hidden="false" customHeight="false" outlineLevel="0" collapsed="false">
      <c r="A24" s="20" t="s">
        <v>26</v>
      </c>
      <c r="B24" s="21" t="n">
        <v>1898464.81</v>
      </c>
      <c r="C24" s="21" t="n">
        <v>1549043.34</v>
      </c>
      <c r="D24" s="21" t="n">
        <v>349421.47</v>
      </c>
      <c r="E24" s="26"/>
    </row>
    <row r="25" customFormat="false" ht="15" hidden="false" customHeight="false" outlineLevel="0" collapsed="false">
      <c r="A25" s="20" t="s">
        <v>27</v>
      </c>
      <c r="B25" s="21" t="n">
        <v>2399541.67</v>
      </c>
      <c r="C25" s="21" t="n">
        <v>2049869.34</v>
      </c>
      <c r="D25" s="21" t="n">
        <v>349672.33</v>
      </c>
      <c r="E25" s="26"/>
    </row>
    <row r="26" customFormat="false" ht="26.5" hidden="false" customHeight="false" outlineLevel="0" collapsed="false">
      <c r="A26" s="20" t="s">
        <v>28</v>
      </c>
      <c r="B26" s="21" t="n">
        <v>815782.77</v>
      </c>
      <c r="C26" s="21" t="n">
        <v>815782.77</v>
      </c>
      <c r="D26" s="21"/>
      <c r="E26" s="26"/>
    </row>
    <row r="27" customFormat="false" ht="26.5" hidden="false" customHeight="false" outlineLevel="0" collapsed="false">
      <c r="A27" s="20" t="s">
        <v>29</v>
      </c>
      <c r="B27" s="21" t="n">
        <v>3996285.81</v>
      </c>
      <c r="C27" s="21" t="n">
        <v>3996285.81</v>
      </c>
      <c r="D27" s="21"/>
      <c r="E27" s="26"/>
    </row>
    <row r="28" customFormat="false" ht="26.5" hidden="false" customHeight="false" outlineLevel="0" collapsed="false">
      <c r="A28" s="20" t="s">
        <v>30</v>
      </c>
      <c r="B28" s="21" t="n">
        <v>2916023.72</v>
      </c>
      <c r="C28" s="21" t="n">
        <v>2916023.72</v>
      </c>
      <c r="D28" s="21"/>
      <c r="E28" s="26"/>
    </row>
    <row r="29" customFormat="false" ht="26.5" hidden="false" customHeight="false" outlineLevel="0" collapsed="false">
      <c r="A29" s="22" t="s">
        <v>31</v>
      </c>
      <c r="B29" s="21" t="n">
        <v>2994215.71</v>
      </c>
      <c r="C29" s="21" t="n">
        <v>2994215.71</v>
      </c>
      <c r="D29" s="21"/>
      <c r="E29" s="26"/>
    </row>
    <row r="30" customFormat="false" ht="26.5" hidden="false" customHeight="false" outlineLevel="0" collapsed="false">
      <c r="A30" s="20" t="s">
        <v>32</v>
      </c>
      <c r="B30" s="21" t="n">
        <v>2380105.7</v>
      </c>
      <c r="C30" s="21" t="n">
        <v>2380105.7</v>
      </c>
      <c r="D30" s="21"/>
      <c r="E30" s="26"/>
    </row>
    <row r="31" customFormat="false" ht="26.5" hidden="false" customHeight="false" outlineLevel="0" collapsed="false">
      <c r="A31" s="20" t="s">
        <v>33</v>
      </c>
      <c r="B31" s="21" t="n">
        <v>4443097.27</v>
      </c>
      <c r="C31" s="21" t="n">
        <v>4443097.27</v>
      </c>
      <c r="D31" s="21"/>
      <c r="E31" s="26"/>
    </row>
    <row r="32" customFormat="false" ht="26.5" hidden="false" customHeight="false" outlineLevel="0" collapsed="false">
      <c r="A32" s="20" t="s">
        <v>34</v>
      </c>
      <c r="B32" s="21" t="n">
        <v>2093571.27</v>
      </c>
      <c r="C32" s="21" t="n">
        <v>2093571.27</v>
      </c>
      <c r="D32" s="21"/>
      <c r="E32" s="26"/>
    </row>
    <row r="33" customFormat="false" ht="26.5" hidden="false" customHeight="false" outlineLevel="0" collapsed="false">
      <c r="A33" s="20" t="s">
        <v>35</v>
      </c>
      <c r="B33" s="21" t="n">
        <v>3114062.81</v>
      </c>
      <c r="C33" s="21" t="n">
        <v>3114062.81</v>
      </c>
      <c r="D33" s="21"/>
      <c r="E33" s="26"/>
    </row>
    <row r="34" customFormat="false" ht="26.5" hidden="false" customHeight="false" outlineLevel="0" collapsed="false">
      <c r="A34" s="20" t="s">
        <v>36</v>
      </c>
      <c r="B34" s="21" t="n">
        <v>5477484.5</v>
      </c>
      <c r="C34" s="21" t="n">
        <v>5391711.5</v>
      </c>
      <c r="D34" s="21" t="n">
        <v>85773</v>
      </c>
      <c r="E34" s="26"/>
    </row>
    <row r="35" customFormat="false" ht="26.5" hidden="false" customHeight="false" outlineLevel="0" collapsed="false">
      <c r="A35" s="20" t="s">
        <v>37</v>
      </c>
      <c r="B35" s="21" t="n">
        <v>1773748.75</v>
      </c>
      <c r="C35" s="21" t="n">
        <v>1773748.75</v>
      </c>
      <c r="D35" s="21"/>
      <c r="E35" s="26"/>
    </row>
    <row r="36" customFormat="false" ht="26.5" hidden="false" customHeight="false" outlineLevel="0" collapsed="false">
      <c r="A36" s="20" t="s">
        <v>38</v>
      </c>
      <c r="B36" s="21" t="n">
        <v>3247886.69</v>
      </c>
      <c r="C36" s="21" t="n">
        <v>3247886.69</v>
      </c>
      <c r="D36" s="21"/>
      <c r="E36" s="26"/>
    </row>
    <row r="37" customFormat="false" ht="26.5" hidden="false" customHeight="false" outlineLevel="0" collapsed="false">
      <c r="A37" s="20" t="s">
        <v>39</v>
      </c>
      <c r="B37" s="21" t="n">
        <v>8324197.58</v>
      </c>
      <c r="C37" s="21" t="n">
        <v>8324197.58</v>
      </c>
      <c r="D37" s="21"/>
      <c r="E37" s="26"/>
    </row>
    <row r="38" customFormat="false" ht="26.5" hidden="false" customHeight="false" outlineLevel="0" collapsed="false">
      <c r="A38" s="20" t="s">
        <v>40</v>
      </c>
      <c r="B38" s="21" t="n">
        <v>7425968.78</v>
      </c>
      <c r="C38" s="21" t="n">
        <v>7425968.78</v>
      </c>
      <c r="D38" s="21"/>
      <c r="E38" s="26"/>
    </row>
    <row r="39" customFormat="false" ht="26.5" hidden="false" customHeight="false" outlineLevel="0" collapsed="false">
      <c r="A39" s="20" t="s">
        <v>41</v>
      </c>
      <c r="B39" s="21" t="n">
        <v>4316206.9</v>
      </c>
      <c r="C39" s="21" t="n">
        <v>4316206.9</v>
      </c>
      <c r="D39" s="21"/>
      <c r="E39" s="26"/>
    </row>
    <row r="40" customFormat="false" ht="26.5" hidden="false" customHeight="false" outlineLevel="0" collapsed="false">
      <c r="A40" s="20" t="s">
        <v>42</v>
      </c>
      <c r="B40" s="21" t="n">
        <v>2180234.67</v>
      </c>
      <c r="C40" s="21" t="n">
        <v>2180234.67</v>
      </c>
      <c r="D40" s="21"/>
      <c r="E40" s="26"/>
    </row>
    <row r="41" customFormat="false" ht="26.5" hidden="false" customHeight="false" outlineLevel="0" collapsed="false">
      <c r="A41" s="20" t="s">
        <v>43</v>
      </c>
      <c r="B41" s="21" t="n">
        <v>2975148.99</v>
      </c>
      <c r="C41" s="21" t="n">
        <v>2975148.99</v>
      </c>
      <c r="D41" s="21"/>
      <c r="E41" s="26"/>
    </row>
    <row r="42" customFormat="false" ht="26.5" hidden="false" customHeight="false" outlineLevel="0" collapsed="false">
      <c r="A42" s="20" t="s">
        <v>44</v>
      </c>
      <c r="B42" s="21" t="n">
        <v>2929254.87</v>
      </c>
      <c r="C42" s="21" t="n">
        <v>2929254.87</v>
      </c>
      <c r="D42" s="21"/>
      <c r="E42" s="26"/>
    </row>
    <row r="43" customFormat="false" ht="26.5" hidden="false" customHeight="false" outlineLevel="0" collapsed="false">
      <c r="A43" s="20" t="s">
        <v>45</v>
      </c>
      <c r="B43" s="21" t="n">
        <v>1863064.65</v>
      </c>
      <c r="C43" s="21" t="n">
        <v>1863064.65</v>
      </c>
      <c r="D43" s="21"/>
      <c r="E43" s="26"/>
    </row>
    <row r="44" customFormat="false" ht="26.5" hidden="false" customHeight="false" outlineLevel="0" collapsed="false">
      <c r="A44" s="20" t="s">
        <v>46</v>
      </c>
      <c r="B44" s="21" t="n">
        <v>5039294.14</v>
      </c>
      <c r="C44" s="21" t="n">
        <v>5039294.14</v>
      </c>
      <c r="D44" s="21"/>
      <c r="E44" s="26"/>
    </row>
    <row r="45" customFormat="false" ht="26.5" hidden="false" customHeight="false" outlineLevel="0" collapsed="false">
      <c r="A45" s="20" t="s">
        <v>47</v>
      </c>
      <c r="B45" s="21" t="n">
        <v>2710771.81</v>
      </c>
      <c r="C45" s="21" t="n">
        <v>2710771.81</v>
      </c>
      <c r="D45" s="21"/>
      <c r="E45" s="26"/>
    </row>
    <row r="46" customFormat="false" ht="26.5" hidden="false" customHeight="false" outlineLevel="0" collapsed="false">
      <c r="A46" s="20" t="s">
        <v>48</v>
      </c>
      <c r="B46" s="21" t="n">
        <v>5241321.8</v>
      </c>
      <c r="C46" s="21" t="n">
        <v>5241321.8</v>
      </c>
      <c r="D46" s="21"/>
      <c r="E46" s="26"/>
    </row>
    <row r="47" customFormat="false" ht="26.5" hidden="false" customHeight="false" outlineLevel="0" collapsed="false">
      <c r="A47" s="20" t="s">
        <v>49</v>
      </c>
      <c r="B47" s="21" t="n">
        <v>3666571.88</v>
      </c>
      <c r="C47" s="21" t="n">
        <v>3666571.88</v>
      </c>
      <c r="D47" s="21"/>
      <c r="E47" s="26"/>
    </row>
    <row r="48" customFormat="false" ht="26.5" hidden="false" customHeight="false" outlineLevel="0" collapsed="false">
      <c r="A48" s="20" t="s">
        <v>50</v>
      </c>
      <c r="B48" s="21" t="n">
        <v>2669521.63</v>
      </c>
      <c r="C48" s="21" t="n">
        <v>2669521.63</v>
      </c>
      <c r="D48" s="21"/>
      <c r="E48" s="26"/>
    </row>
    <row r="49" customFormat="false" ht="26.5" hidden="false" customHeight="false" outlineLevel="0" collapsed="false">
      <c r="A49" s="20" t="s">
        <v>51</v>
      </c>
      <c r="B49" s="21" t="n">
        <v>5223444.3</v>
      </c>
      <c r="C49" s="21" t="n">
        <v>5201606.3</v>
      </c>
      <c r="D49" s="21" t="n">
        <v>21838</v>
      </c>
      <c r="E49" s="26"/>
    </row>
    <row r="50" customFormat="false" ht="15" hidden="false" customHeight="false" outlineLevel="0" collapsed="false">
      <c r="A50" s="20" t="s">
        <v>52</v>
      </c>
      <c r="B50" s="21" t="n">
        <v>1780.93</v>
      </c>
      <c r="C50" s="21" t="n">
        <v>0</v>
      </c>
      <c r="D50" s="21" t="n">
        <f aca="false">B50</f>
        <v>1780.93</v>
      </c>
      <c r="E50" s="26"/>
    </row>
    <row r="51" customFormat="false" ht="39.15" hidden="false" customHeight="false" outlineLevel="0" collapsed="false">
      <c r="A51" s="23" t="s">
        <v>53</v>
      </c>
      <c r="B51" s="21" t="n">
        <v>235300</v>
      </c>
      <c r="C51" s="21" t="n">
        <v>149000</v>
      </c>
      <c r="D51" s="21" t="n">
        <v>86300</v>
      </c>
      <c r="E51" s="26"/>
    </row>
    <row r="52" customFormat="false" ht="39.15" hidden="false" customHeight="false" outlineLevel="0" collapsed="false">
      <c r="A52" s="23" t="s">
        <v>54</v>
      </c>
      <c r="B52" s="21" t="n">
        <v>0</v>
      </c>
      <c r="C52" s="21" t="n">
        <v>0</v>
      </c>
      <c r="D52" s="21" t="n">
        <v>0</v>
      </c>
      <c r="E52" s="26"/>
    </row>
    <row r="53" customFormat="false" ht="39.15" hidden="false" customHeight="false" outlineLevel="0" collapsed="false">
      <c r="A53" s="23" t="s">
        <v>55</v>
      </c>
      <c r="B53" s="21" t="n">
        <v>219000</v>
      </c>
      <c r="C53" s="21" t="n">
        <v>157000</v>
      </c>
      <c r="D53" s="21" t="n">
        <v>62000</v>
      </c>
      <c r="E53" s="26"/>
    </row>
    <row r="54" customFormat="false" ht="15" hidden="false" customHeight="false" outlineLevel="0" collapsed="false">
      <c r="A54" s="20" t="s">
        <v>56</v>
      </c>
      <c r="B54" s="21" t="n">
        <v>5552772.03</v>
      </c>
      <c r="C54" s="21" t="n">
        <v>4269527.23</v>
      </c>
      <c r="D54" s="21" t="n">
        <v>1283244.8</v>
      </c>
      <c r="E54" s="26"/>
    </row>
    <row r="55" customFormat="false" ht="26.5" hidden="false" customHeight="false" outlineLevel="0" collapsed="false">
      <c r="A55" s="23" t="s">
        <v>57</v>
      </c>
      <c r="B55" s="21" t="n">
        <v>7215332.06</v>
      </c>
      <c r="C55" s="21" t="n">
        <v>5882802.66</v>
      </c>
      <c r="D55" s="21" t="n">
        <v>1332529.4</v>
      </c>
      <c r="E55" s="26"/>
    </row>
    <row r="56" customFormat="false" ht="15" hidden="false" customHeight="false" outlineLevel="0" collapsed="false">
      <c r="A56" s="20" t="s">
        <v>58</v>
      </c>
      <c r="B56" s="21" t="n">
        <v>1074335</v>
      </c>
      <c r="C56" s="21" t="n">
        <v>0</v>
      </c>
      <c r="D56" s="21" t="n">
        <f aca="false">B56</f>
        <v>1074335</v>
      </c>
      <c r="E56" s="26"/>
    </row>
    <row r="57" customFormat="false" ht="15" hidden="false" customHeight="false" outlineLevel="0" collapsed="false">
      <c r="A57" s="20" t="s">
        <v>59</v>
      </c>
      <c r="B57" s="21" t="n">
        <v>226513.83</v>
      </c>
      <c r="C57" s="21" t="n">
        <v>0</v>
      </c>
      <c r="D57" s="21" t="n">
        <f aca="false">B57</f>
        <v>226513.83</v>
      </c>
      <c r="E57" s="26"/>
    </row>
    <row r="58" customFormat="false" ht="15" hidden="false" customHeight="false" outlineLevel="0" collapsed="false">
      <c r="A58" s="20" t="s">
        <v>60</v>
      </c>
      <c r="B58" s="21" t="n">
        <v>144573.47</v>
      </c>
      <c r="C58" s="21" t="n">
        <v>0</v>
      </c>
      <c r="D58" s="21" t="n">
        <f aca="false">B58</f>
        <v>144573.47</v>
      </c>
      <c r="E58" s="26"/>
    </row>
    <row r="59" customFormat="false" ht="15" hidden="false" customHeight="false" outlineLevel="0" collapsed="false">
      <c r="A59" s="20" t="s">
        <v>61</v>
      </c>
      <c r="B59" s="21" t="n">
        <v>209374</v>
      </c>
      <c r="C59" s="21" t="n">
        <v>0</v>
      </c>
      <c r="D59" s="21" t="n">
        <f aca="false">B59</f>
        <v>209374</v>
      </c>
      <c r="E59" s="26"/>
    </row>
    <row r="60" customFormat="false" ht="15" hidden="false" customHeight="false" outlineLevel="0" collapsed="false">
      <c r="A60" s="20" t="s">
        <v>62</v>
      </c>
      <c r="B60" s="21" t="n">
        <v>50000</v>
      </c>
      <c r="C60" s="21" t="n">
        <v>0</v>
      </c>
      <c r="D60" s="21" t="n">
        <f aca="false">B60</f>
        <v>50000</v>
      </c>
      <c r="E60" s="26"/>
    </row>
    <row r="61" customFormat="false" ht="26.5" hidden="false" customHeight="false" outlineLevel="0" collapsed="false">
      <c r="A61" s="23" t="s">
        <v>63</v>
      </c>
      <c r="B61" s="21" t="n">
        <v>565904.33</v>
      </c>
      <c r="C61" s="21" t="n">
        <v>0</v>
      </c>
      <c r="D61" s="21" t="n">
        <f aca="false">B61</f>
        <v>565904.33</v>
      </c>
      <c r="E61" s="26"/>
    </row>
    <row r="62" customFormat="false" ht="15" hidden="false" customHeight="false" outlineLevel="0" collapsed="false">
      <c r="A62" s="20" t="s">
        <v>64</v>
      </c>
      <c r="B62" s="21" t="n">
        <v>110000</v>
      </c>
      <c r="C62" s="21" t="n">
        <v>0</v>
      </c>
      <c r="D62" s="21" t="n">
        <f aca="false">B62</f>
        <v>110000</v>
      </c>
      <c r="E62" s="26"/>
    </row>
    <row r="63" customFormat="false" ht="15" hidden="false" customHeight="false" outlineLevel="0" collapsed="false">
      <c r="A63" s="20" t="s">
        <v>65</v>
      </c>
      <c r="B63" s="21" t="n">
        <v>390727.04</v>
      </c>
      <c r="C63" s="21" t="n">
        <v>310727.04</v>
      </c>
      <c r="D63" s="21" t="n">
        <v>80000.0000000001</v>
      </c>
      <c r="E63" s="26"/>
    </row>
    <row r="64" customFormat="false" ht="26.5" hidden="false" customHeight="false" outlineLevel="0" collapsed="false">
      <c r="A64" s="23" t="s">
        <v>66</v>
      </c>
      <c r="B64" s="21" t="n">
        <v>176750</v>
      </c>
      <c r="C64" s="21" t="n">
        <v>93000</v>
      </c>
      <c r="D64" s="21" t="n">
        <v>83750</v>
      </c>
      <c r="E64" s="26"/>
    </row>
    <row r="65" customFormat="false" ht="26.5" hidden="false" customHeight="false" outlineLevel="0" collapsed="false">
      <c r="A65" s="23" t="s">
        <v>67</v>
      </c>
      <c r="B65" s="21" t="n">
        <v>565904.33</v>
      </c>
      <c r="C65" s="21" t="n">
        <v>132000</v>
      </c>
      <c r="D65" s="21" t="n">
        <v>433904.33</v>
      </c>
      <c r="E65" s="26"/>
    </row>
    <row r="66" customFormat="false" ht="26.5" hidden="false" customHeight="false" outlineLevel="0" collapsed="false">
      <c r="A66" s="23" t="s">
        <v>68</v>
      </c>
      <c r="B66" s="21" t="n">
        <v>292768.49</v>
      </c>
      <c r="C66" s="21" t="n">
        <v>292768.49</v>
      </c>
      <c r="D66" s="21" t="n">
        <v>0</v>
      </c>
      <c r="E66" s="26"/>
    </row>
    <row r="67" customFormat="false" ht="15" hidden="false" customHeight="false" outlineLevel="0" collapsed="false">
      <c r="A67" s="23" t="s">
        <v>69</v>
      </c>
      <c r="B67" s="21" t="n">
        <v>384617.85</v>
      </c>
      <c r="C67" s="21" t="n">
        <v>12869.59</v>
      </c>
      <c r="D67" s="21" t="n">
        <v>371748.26</v>
      </c>
      <c r="E67" s="26"/>
    </row>
    <row r="68" customFormat="false" ht="15" hidden="false" customHeight="false" outlineLevel="0" collapsed="false">
      <c r="A68" s="20" t="s">
        <v>70</v>
      </c>
      <c r="B68" s="21" t="n">
        <v>196331.91</v>
      </c>
      <c r="C68" s="21" t="n">
        <v>21894.91</v>
      </c>
      <c r="D68" s="21" t="n">
        <v>174437</v>
      </c>
      <c r="E68" s="26"/>
    </row>
    <row r="69" customFormat="false" ht="15" hidden="false" customHeight="false" outlineLevel="0" collapsed="false">
      <c r="A69" s="20" t="s">
        <v>71</v>
      </c>
      <c r="B69" s="21" t="n">
        <v>485023.51</v>
      </c>
      <c r="C69" s="21" t="n">
        <v>0</v>
      </c>
      <c r="D69" s="21" t="n">
        <v>485023.51</v>
      </c>
      <c r="E69" s="26"/>
    </row>
    <row r="70" customFormat="false" ht="15" hidden="false" customHeight="false" outlineLevel="0" collapsed="false">
      <c r="A70" s="20" t="s">
        <v>72</v>
      </c>
      <c r="B70" s="21" t="n">
        <v>288602.1</v>
      </c>
      <c r="C70" s="21" t="n">
        <v>0</v>
      </c>
      <c r="D70" s="21" t="n">
        <v>288602.1</v>
      </c>
      <c r="E70" s="26"/>
    </row>
    <row r="71" customFormat="false" ht="15" hidden="false" customHeight="false" outlineLevel="0" collapsed="false">
      <c r="A71" s="20" t="s">
        <v>73</v>
      </c>
      <c r="B71" s="21" t="n">
        <v>470732.41</v>
      </c>
      <c r="C71" s="21" t="n">
        <v>0</v>
      </c>
      <c r="D71" s="21" t="n">
        <v>470732.41</v>
      </c>
      <c r="E71" s="26"/>
    </row>
    <row r="72" customFormat="false" ht="26.5" hidden="false" customHeight="false" outlineLevel="0" collapsed="false">
      <c r="A72" s="23" t="s">
        <v>74</v>
      </c>
      <c r="B72" s="21" t="n">
        <v>136426</v>
      </c>
      <c r="C72" s="21" t="n">
        <v>0</v>
      </c>
      <c r="D72" s="21" t="n">
        <v>136426</v>
      </c>
      <c r="E72" s="26"/>
    </row>
    <row r="73" customFormat="false" ht="15" hidden="false" customHeight="false" outlineLevel="0" collapsed="false">
      <c r="A73" s="20" t="s">
        <v>75</v>
      </c>
      <c r="B73" s="21" t="n">
        <v>413217</v>
      </c>
      <c r="C73" s="21" t="n">
        <v>0</v>
      </c>
      <c r="D73" s="21" t="n">
        <v>413217</v>
      </c>
      <c r="E73" s="26"/>
    </row>
    <row r="74" customFormat="false" ht="15" hidden="false" customHeight="false" outlineLevel="0" collapsed="false">
      <c r="A74" s="20" t="s">
        <v>76</v>
      </c>
      <c r="B74" s="21" t="n">
        <v>117462</v>
      </c>
      <c r="C74" s="21" t="n">
        <v>0</v>
      </c>
      <c r="D74" s="21" t="n">
        <v>117462</v>
      </c>
      <c r="E74" s="26"/>
    </row>
    <row r="75" customFormat="false" ht="15" hidden="false" customHeight="false" outlineLevel="0" collapsed="false">
      <c r="A75" s="20" t="s">
        <v>77</v>
      </c>
      <c r="B75" s="21" t="n">
        <v>1944000</v>
      </c>
      <c r="C75" s="21" t="n">
        <v>0</v>
      </c>
      <c r="D75" s="21" t="n">
        <v>1944000</v>
      </c>
      <c r="E75" s="26"/>
    </row>
    <row r="76" customFormat="false" ht="15" hidden="false" customHeight="false" outlineLevel="0" collapsed="false">
      <c r="A76" s="20" t="s">
        <v>78</v>
      </c>
      <c r="B76" s="21" t="n">
        <v>349597.66</v>
      </c>
      <c r="C76" s="21" t="n">
        <v>0</v>
      </c>
      <c r="D76" s="21" t="n">
        <v>349597.66</v>
      </c>
      <c r="E76" s="26"/>
    </row>
    <row r="77" customFormat="false" ht="15" hidden="false" customHeight="false" outlineLevel="0" collapsed="false">
      <c r="A77" s="20" t="s">
        <v>79</v>
      </c>
      <c r="B77" s="21" t="n">
        <v>153309.19</v>
      </c>
      <c r="C77" s="21" t="n">
        <v>0</v>
      </c>
      <c r="D77" s="21" t="n">
        <v>153309.19</v>
      </c>
      <c r="E77" s="26"/>
    </row>
    <row r="78" customFormat="false" ht="15" hidden="false" customHeight="false" outlineLevel="0" collapsed="false">
      <c r="A78" s="20" t="s">
        <v>80</v>
      </c>
      <c r="B78" s="21" t="n">
        <v>107805</v>
      </c>
      <c r="C78" s="21" t="n">
        <v>0</v>
      </c>
      <c r="D78" s="21" t="n">
        <v>107805</v>
      </c>
      <c r="E78" s="26"/>
    </row>
    <row r="79" customFormat="false" ht="26.5" hidden="false" customHeight="false" outlineLevel="0" collapsed="false">
      <c r="A79" s="23" t="s">
        <v>81</v>
      </c>
      <c r="B79" s="21" t="n">
        <v>434849.84</v>
      </c>
      <c r="C79" s="21" t="n">
        <v>0</v>
      </c>
      <c r="D79" s="21" t="n">
        <v>434849.84</v>
      </c>
      <c r="E79" s="26"/>
    </row>
    <row r="80" customFormat="false" ht="15" hidden="false" customHeight="false" outlineLevel="0" collapsed="false">
      <c r="A80" s="20" t="s">
        <v>82</v>
      </c>
      <c r="B80" s="21" t="n">
        <v>611091.72</v>
      </c>
      <c r="C80" s="21" t="n">
        <v>0</v>
      </c>
      <c r="D80" s="21" t="n">
        <f aca="false">B80</f>
        <v>611091.72</v>
      </c>
      <c r="E80" s="26"/>
    </row>
    <row r="81" customFormat="false" ht="15" hidden="false" customHeight="false" outlineLevel="0" collapsed="false">
      <c r="A81" s="20" t="s">
        <v>83</v>
      </c>
      <c r="B81" s="21" t="n">
        <v>258253</v>
      </c>
      <c r="C81" s="21" t="n">
        <v>0</v>
      </c>
      <c r="D81" s="21" t="n">
        <f aca="false">B81</f>
        <v>258253</v>
      </c>
      <c r="E81" s="26"/>
    </row>
    <row r="82" customFormat="false" ht="15" hidden="false" customHeight="false" outlineLevel="0" collapsed="false">
      <c r="A82" s="20" t="s">
        <v>84</v>
      </c>
      <c r="B82" s="21" t="n">
        <v>1042284.35</v>
      </c>
      <c r="C82" s="27" t="n">
        <v>115000</v>
      </c>
      <c r="D82" s="21" t="n">
        <v>927284.35</v>
      </c>
      <c r="E82" s="26"/>
    </row>
    <row r="83" customFormat="false" ht="15" hidden="false" customHeight="false" outlineLevel="0" collapsed="false">
      <c r="A83" s="20" t="s">
        <v>85</v>
      </c>
      <c r="B83" s="21" t="n">
        <v>113827</v>
      </c>
      <c r="C83" s="21" t="n">
        <v>0</v>
      </c>
      <c r="D83" s="21" t="n">
        <f aca="false">B83</f>
        <v>113827</v>
      </c>
      <c r="E83" s="26"/>
    </row>
    <row r="84" customFormat="false" ht="15" hidden="false" customHeight="false" outlineLevel="0" collapsed="false">
      <c r="A84" s="20" t="s">
        <v>86</v>
      </c>
      <c r="B84" s="21" t="n">
        <v>859140</v>
      </c>
      <c r="C84" s="21" t="n">
        <v>0</v>
      </c>
      <c r="D84" s="21" t="n">
        <f aca="false">B84</f>
        <v>859140</v>
      </c>
      <c r="E84" s="26"/>
    </row>
    <row r="85" customFormat="false" ht="15" hidden="false" customHeight="false" outlineLevel="0" collapsed="false">
      <c r="A85" s="20" t="s">
        <v>87</v>
      </c>
      <c r="B85" s="21" t="n">
        <v>3157680</v>
      </c>
      <c r="C85" s="21" t="n">
        <v>0</v>
      </c>
      <c r="D85" s="21" t="n">
        <f aca="false">B85</f>
        <v>3157680</v>
      </c>
      <c r="E85" s="26"/>
    </row>
    <row r="86" customFormat="false" ht="15" hidden="false" customHeight="false" outlineLevel="0" collapsed="false">
      <c r="A86" s="24" t="s">
        <v>88</v>
      </c>
      <c r="B86" s="25" t="n">
        <f aca="false">SUM(B2:B85)</f>
        <v>164086269.07</v>
      </c>
      <c r="C86" s="25" t="n">
        <f aca="false">SUM(C2:C85)</f>
        <v>132947166.99</v>
      </c>
      <c r="D86" s="25" t="n">
        <f aca="false">SUM(D2:D85)</f>
        <v>31139102.08</v>
      </c>
      <c r="E86" s="2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1484375" defaultRowHeight="14.25" zeroHeight="false" outlineLevelRow="0" outlineLevelCol="0"/>
  <cols>
    <col collapsed="false" customWidth="true" hidden="false" outlineLevel="0" max="1" min="1" style="2" width="49.77"/>
    <col collapsed="false" customWidth="true" hidden="false" outlineLevel="0" max="2" min="2" style="2" width="28.14"/>
    <col collapsed="false" customWidth="true" hidden="false" outlineLevel="0" max="3" min="3" style="28" width="28.14"/>
    <col collapsed="false" customWidth="true" hidden="false" outlineLevel="0" max="4" min="4" style="2" width="28.14"/>
    <col collapsed="false" customWidth="false" hidden="false" outlineLevel="0" max="16384" min="5" style="2" width="9.14"/>
  </cols>
  <sheetData>
    <row r="1" customFormat="false" ht="26.5" hidden="false" customHeight="false" outlineLevel="0" collapsed="false">
      <c r="A1" s="14" t="s">
        <v>0</v>
      </c>
      <c r="B1" s="14" t="s">
        <v>98</v>
      </c>
      <c r="C1" s="3" t="s">
        <v>99</v>
      </c>
      <c r="D1" s="3" t="s">
        <v>100</v>
      </c>
    </row>
    <row r="2" customFormat="false" ht="26.5" hidden="false" customHeight="false" outlineLevel="0" collapsed="false">
      <c r="A2" s="23" t="s">
        <v>57</v>
      </c>
      <c r="B2" s="21" t="n">
        <v>8162116.97</v>
      </c>
      <c r="C2" s="27" t="n">
        <v>5791966.78</v>
      </c>
      <c r="D2" s="21" t="n">
        <v>2370150.19</v>
      </c>
    </row>
    <row r="3" customFormat="false" ht="14.25" hidden="false" customHeight="false" outlineLevel="0" collapsed="false">
      <c r="A3" s="20" t="s">
        <v>40</v>
      </c>
      <c r="B3" s="21" t="n">
        <v>6745068.06</v>
      </c>
      <c r="C3" s="27" t="n">
        <v>6744642.06</v>
      </c>
      <c r="D3" s="21" t="n">
        <v>426</v>
      </c>
    </row>
    <row r="4" customFormat="false" ht="14.25" hidden="false" customHeight="false" outlineLevel="0" collapsed="false">
      <c r="A4" s="20" t="s">
        <v>39</v>
      </c>
      <c r="B4" s="21" t="n">
        <v>6116892.07</v>
      </c>
      <c r="C4" s="27" t="n">
        <v>6114052.07</v>
      </c>
      <c r="D4" s="21" t="n">
        <v>2840</v>
      </c>
    </row>
    <row r="5" customFormat="false" ht="14.25" hidden="false" customHeight="false" outlineLevel="0" collapsed="false">
      <c r="A5" s="20" t="s">
        <v>56</v>
      </c>
      <c r="B5" s="21" t="n">
        <v>5441197.77</v>
      </c>
      <c r="C5" s="27" t="n">
        <v>3010518.46</v>
      </c>
      <c r="D5" s="21" t="n">
        <v>2430679.31</v>
      </c>
    </row>
    <row r="6" customFormat="false" ht="14.25" hidden="false" customHeight="false" outlineLevel="0" collapsed="false">
      <c r="A6" s="20" t="s">
        <v>51</v>
      </c>
      <c r="B6" s="21" t="n">
        <v>4551117.25</v>
      </c>
      <c r="C6" s="27" t="n">
        <v>4551117.25</v>
      </c>
      <c r="D6" s="21" t="n">
        <v>0</v>
      </c>
    </row>
    <row r="7" customFormat="false" ht="14.25" hidden="false" customHeight="false" outlineLevel="0" collapsed="false">
      <c r="A7" s="20" t="s">
        <v>36</v>
      </c>
      <c r="B7" s="21" t="n">
        <v>4490327.81</v>
      </c>
      <c r="C7" s="27" t="n">
        <v>4490327.81</v>
      </c>
      <c r="D7" s="21" t="n">
        <v>0</v>
      </c>
    </row>
    <row r="8" customFormat="false" ht="14.25" hidden="false" customHeight="false" outlineLevel="0" collapsed="false">
      <c r="A8" s="20" t="s">
        <v>5</v>
      </c>
      <c r="B8" s="21" t="n">
        <v>4195838.98</v>
      </c>
      <c r="C8" s="27" t="n">
        <v>1472173.1</v>
      </c>
      <c r="D8" s="21" t="n">
        <v>2723665.88</v>
      </c>
    </row>
    <row r="9" customFormat="false" ht="14.25" hidden="false" customHeight="false" outlineLevel="0" collapsed="false">
      <c r="A9" s="20" t="s">
        <v>46</v>
      </c>
      <c r="B9" s="21" t="n">
        <v>4080919.97</v>
      </c>
      <c r="C9" s="27" t="n">
        <v>4074955.97</v>
      </c>
      <c r="D9" s="21" t="n">
        <v>5964</v>
      </c>
    </row>
    <row r="10" customFormat="false" ht="14.25" hidden="false" customHeight="false" outlineLevel="0" collapsed="false">
      <c r="A10" s="20" t="s">
        <v>48</v>
      </c>
      <c r="B10" s="21" t="n">
        <v>4079644.77</v>
      </c>
      <c r="C10" s="27" t="n">
        <v>4079644.77</v>
      </c>
      <c r="D10" s="21" t="n">
        <v>0</v>
      </c>
    </row>
    <row r="11" customFormat="false" ht="14.25" hidden="false" customHeight="false" outlineLevel="0" collapsed="false">
      <c r="A11" s="20" t="s">
        <v>41</v>
      </c>
      <c r="B11" s="21" t="n">
        <v>3962849.36</v>
      </c>
      <c r="C11" s="27" t="n">
        <v>3959157.36</v>
      </c>
      <c r="D11" s="21" t="n">
        <v>3692</v>
      </c>
    </row>
    <row r="12" customFormat="false" ht="14.25" hidden="false" customHeight="false" outlineLevel="0" collapsed="false">
      <c r="A12" s="20" t="s">
        <v>30</v>
      </c>
      <c r="B12" s="21" t="n">
        <v>3930425.7</v>
      </c>
      <c r="C12" s="27" t="n">
        <v>3871462.7</v>
      </c>
      <c r="D12" s="21" t="n">
        <v>58963</v>
      </c>
    </row>
    <row r="13" customFormat="false" ht="14.25" hidden="false" customHeight="false" outlineLevel="0" collapsed="false">
      <c r="A13" s="20" t="s">
        <v>33</v>
      </c>
      <c r="B13" s="21" t="n">
        <v>3304994.21</v>
      </c>
      <c r="C13" s="27" t="n">
        <v>3303006.21</v>
      </c>
      <c r="D13" s="21" t="n">
        <v>1988</v>
      </c>
    </row>
    <row r="14" customFormat="false" ht="14.25" hidden="false" customHeight="false" outlineLevel="0" collapsed="false">
      <c r="A14" s="20" t="s">
        <v>87</v>
      </c>
      <c r="B14" s="21" t="n">
        <v>3211553.88</v>
      </c>
      <c r="C14" s="27" t="n">
        <v>0</v>
      </c>
      <c r="D14" s="21" t="n">
        <v>3211553.88</v>
      </c>
    </row>
    <row r="15" customFormat="false" ht="14.25" hidden="false" customHeight="false" outlineLevel="0" collapsed="false">
      <c r="A15" s="20" t="s">
        <v>43</v>
      </c>
      <c r="B15" s="21" t="n">
        <v>3015115.56</v>
      </c>
      <c r="C15" s="27" t="n">
        <v>3015115.56</v>
      </c>
      <c r="D15" s="21" t="n">
        <v>0</v>
      </c>
    </row>
    <row r="16" customFormat="false" ht="14.25" hidden="false" customHeight="false" outlineLevel="0" collapsed="false">
      <c r="A16" s="20" t="s">
        <v>49</v>
      </c>
      <c r="B16" s="21" t="n">
        <v>2921158.05</v>
      </c>
      <c r="C16" s="27" t="n">
        <v>2921158.05</v>
      </c>
      <c r="D16" s="21" t="n">
        <v>0</v>
      </c>
    </row>
    <row r="17" customFormat="false" ht="14.25" hidden="false" customHeight="false" outlineLevel="0" collapsed="false">
      <c r="A17" s="20" t="s">
        <v>29</v>
      </c>
      <c r="B17" s="21" t="n">
        <v>2875138.93</v>
      </c>
      <c r="C17" s="27" t="n">
        <v>2854709.93</v>
      </c>
      <c r="D17" s="21" t="n">
        <v>20429</v>
      </c>
    </row>
    <row r="18" customFormat="false" ht="14.25" hidden="false" customHeight="false" outlineLevel="0" collapsed="false">
      <c r="A18" s="20" t="s">
        <v>35</v>
      </c>
      <c r="B18" s="21" t="n">
        <v>2736444.82</v>
      </c>
      <c r="C18" s="27" t="n">
        <v>2736444.82</v>
      </c>
      <c r="D18" s="21" t="n">
        <v>0</v>
      </c>
    </row>
    <row r="19" customFormat="false" ht="14.25" hidden="false" customHeight="false" outlineLevel="0" collapsed="false">
      <c r="A19" s="20" t="s">
        <v>38</v>
      </c>
      <c r="B19" s="21" t="n">
        <v>2736359.27</v>
      </c>
      <c r="C19" s="27" t="n">
        <v>2736359.27</v>
      </c>
      <c r="D19" s="21" t="n">
        <v>0</v>
      </c>
    </row>
    <row r="20" customFormat="false" ht="14.25" hidden="false" customHeight="false" outlineLevel="0" collapsed="false">
      <c r="A20" s="20" t="s">
        <v>34</v>
      </c>
      <c r="B20" s="21" t="n">
        <v>2246394.42</v>
      </c>
      <c r="C20" s="27" t="n">
        <v>2246394.42</v>
      </c>
      <c r="D20" s="21" t="n">
        <v>0</v>
      </c>
    </row>
    <row r="21" customFormat="false" ht="14.25" hidden="false" customHeight="false" outlineLevel="0" collapsed="false">
      <c r="A21" s="20" t="s">
        <v>44</v>
      </c>
      <c r="B21" s="21" t="n">
        <v>2230745.66</v>
      </c>
      <c r="C21" s="27" t="n">
        <v>2219765.66</v>
      </c>
      <c r="D21" s="21" t="n">
        <v>10980</v>
      </c>
    </row>
    <row r="22" customFormat="false" ht="14.25" hidden="false" customHeight="false" outlineLevel="0" collapsed="false">
      <c r="A22" s="20" t="s">
        <v>50</v>
      </c>
      <c r="B22" s="21" t="n">
        <v>2200261.7</v>
      </c>
      <c r="C22" s="27" t="n">
        <v>2200261.7</v>
      </c>
      <c r="D22" s="21" t="n">
        <v>0</v>
      </c>
    </row>
    <row r="23" customFormat="false" ht="14.25" hidden="false" customHeight="false" outlineLevel="0" collapsed="false">
      <c r="A23" s="20" t="s">
        <v>16</v>
      </c>
      <c r="B23" s="21" t="n">
        <v>2176424.74</v>
      </c>
      <c r="C23" s="27" t="n">
        <v>1084376.81</v>
      </c>
      <c r="D23" s="21" t="n">
        <v>1092047.93</v>
      </c>
    </row>
    <row r="24" customFormat="false" ht="14.25" hidden="false" customHeight="false" outlineLevel="0" collapsed="false">
      <c r="A24" s="20" t="s">
        <v>9</v>
      </c>
      <c r="B24" s="21" t="n">
        <v>2158740.52</v>
      </c>
      <c r="C24" s="27" t="n">
        <v>1113972.26</v>
      </c>
      <c r="D24" s="21" t="n">
        <v>1044768.26</v>
      </c>
    </row>
    <row r="25" customFormat="false" ht="14.25" hidden="false" customHeight="false" outlineLevel="0" collapsed="false">
      <c r="A25" s="20" t="s">
        <v>32</v>
      </c>
      <c r="B25" s="21" t="n">
        <v>2142790.76</v>
      </c>
      <c r="C25" s="27" t="n">
        <v>2142790.76</v>
      </c>
      <c r="D25" s="21" t="n">
        <v>0</v>
      </c>
    </row>
    <row r="26" customFormat="false" ht="14.25" hidden="false" customHeight="false" outlineLevel="0" collapsed="false">
      <c r="A26" s="22" t="s">
        <v>31</v>
      </c>
      <c r="B26" s="21" t="n">
        <v>2125264.46</v>
      </c>
      <c r="C26" s="27" t="n">
        <v>2124554.46</v>
      </c>
      <c r="D26" s="21" t="n">
        <v>710</v>
      </c>
    </row>
    <row r="27" customFormat="false" ht="14.25" hidden="false" customHeight="false" outlineLevel="0" collapsed="false">
      <c r="A27" s="20" t="s">
        <v>47</v>
      </c>
      <c r="B27" s="21" t="n">
        <v>1971748.54</v>
      </c>
      <c r="C27" s="27" t="n">
        <v>1957122.54</v>
      </c>
      <c r="D27" s="21" t="n">
        <v>14626</v>
      </c>
    </row>
    <row r="28" customFormat="false" ht="14.25" hidden="false" customHeight="false" outlineLevel="0" collapsed="false">
      <c r="A28" s="20" t="s">
        <v>23</v>
      </c>
      <c r="B28" s="21" t="n">
        <v>1790952.49</v>
      </c>
      <c r="C28" s="27" t="n">
        <v>583093.76</v>
      </c>
      <c r="D28" s="21" t="n">
        <v>1207858.73</v>
      </c>
    </row>
    <row r="29" customFormat="false" ht="14.25" hidden="false" customHeight="false" outlineLevel="0" collapsed="false">
      <c r="A29" s="20" t="s">
        <v>15</v>
      </c>
      <c r="B29" s="21" t="n">
        <v>1654293.05</v>
      </c>
      <c r="C29" s="27" t="n">
        <v>1256947.12</v>
      </c>
      <c r="D29" s="21" t="n">
        <v>397345.93</v>
      </c>
    </row>
    <row r="30" customFormat="false" ht="14.25" hidden="false" customHeight="false" outlineLevel="0" collapsed="false">
      <c r="A30" s="20" t="s">
        <v>42</v>
      </c>
      <c r="B30" s="21" t="n">
        <v>1532683.56</v>
      </c>
      <c r="C30" s="27" t="n">
        <v>1512235.56</v>
      </c>
      <c r="D30" s="21" t="n">
        <v>20448</v>
      </c>
    </row>
    <row r="31" customFormat="false" ht="14.25" hidden="false" customHeight="false" outlineLevel="0" collapsed="false">
      <c r="A31" s="20" t="s">
        <v>45</v>
      </c>
      <c r="B31" s="21" t="n">
        <v>1497963.57</v>
      </c>
      <c r="C31" s="27" t="n">
        <v>1483293.57</v>
      </c>
      <c r="D31" s="21" t="n">
        <v>14670</v>
      </c>
    </row>
    <row r="32" customFormat="false" ht="14.25" hidden="false" customHeight="false" outlineLevel="0" collapsed="false">
      <c r="A32" s="20" t="s">
        <v>22</v>
      </c>
      <c r="B32" s="21" t="n">
        <v>1436960.08</v>
      </c>
      <c r="C32" s="27" t="n">
        <v>1083302.68</v>
      </c>
      <c r="D32" s="21" t="n">
        <v>353657.4</v>
      </c>
    </row>
    <row r="33" customFormat="false" ht="14.25" hidden="false" customHeight="false" outlineLevel="0" collapsed="false">
      <c r="A33" s="20" t="s">
        <v>13</v>
      </c>
      <c r="B33" s="21" t="n">
        <v>1401511.67</v>
      </c>
      <c r="C33" s="27" t="n">
        <v>916142.2</v>
      </c>
      <c r="D33" s="21" t="n">
        <v>485369.47</v>
      </c>
    </row>
    <row r="34" customFormat="false" ht="14.25" hidden="false" customHeight="false" outlineLevel="0" collapsed="false">
      <c r="A34" s="20" t="s">
        <v>27</v>
      </c>
      <c r="B34" s="21" t="n">
        <v>1343991.39</v>
      </c>
      <c r="C34" s="27" t="n">
        <v>663026.16</v>
      </c>
      <c r="D34" s="21" t="n">
        <v>680965.230000001</v>
      </c>
    </row>
    <row r="35" customFormat="false" ht="14.25" hidden="false" customHeight="false" outlineLevel="0" collapsed="false">
      <c r="A35" s="20" t="s">
        <v>37</v>
      </c>
      <c r="B35" s="21" t="n">
        <v>1270660.95</v>
      </c>
      <c r="C35" s="27" t="n">
        <v>1249502.95</v>
      </c>
      <c r="D35" s="21" t="n">
        <v>21158</v>
      </c>
    </row>
    <row r="36" customFormat="false" ht="14.25" hidden="false" customHeight="false" outlineLevel="0" collapsed="false">
      <c r="A36" s="20" t="s">
        <v>17</v>
      </c>
      <c r="B36" s="21" t="n">
        <v>1250675.53</v>
      </c>
      <c r="C36" s="27" t="n">
        <v>972736.12</v>
      </c>
      <c r="D36" s="21" t="n">
        <v>277939.409999999</v>
      </c>
    </row>
    <row r="37" customFormat="false" ht="14.25" hidden="false" customHeight="false" outlineLevel="0" collapsed="false">
      <c r="A37" s="20" t="s">
        <v>12</v>
      </c>
      <c r="B37" s="21" t="n">
        <v>1237179.29</v>
      </c>
      <c r="C37" s="27" t="n">
        <v>922066.08</v>
      </c>
      <c r="D37" s="21" t="n">
        <v>315113.21</v>
      </c>
    </row>
    <row r="38" customFormat="false" ht="14.25" hidden="false" customHeight="false" outlineLevel="0" collapsed="false">
      <c r="A38" s="20" t="s">
        <v>14</v>
      </c>
      <c r="B38" s="21" t="n">
        <v>1162932.97</v>
      </c>
      <c r="C38" s="27" t="n">
        <v>398725.93</v>
      </c>
      <c r="D38" s="21" t="n">
        <v>764207.04</v>
      </c>
    </row>
    <row r="39" customFormat="false" ht="14.25" hidden="false" customHeight="false" outlineLevel="0" collapsed="false">
      <c r="A39" s="20" t="s">
        <v>21</v>
      </c>
      <c r="B39" s="21" t="n">
        <v>1124376.82</v>
      </c>
      <c r="C39" s="27" t="n">
        <v>728240.52</v>
      </c>
      <c r="D39" s="21" t="n">
        <v>396136.3</v>
      </c>
    </row>
    <row r="40" customFormat="false" ht="14.25" hidden="false" customHeight="false" outlineLevel="0" collapsed="false">
      <c r="A40" s="20" t="s">
        <v>18</v>
      </c>
      <c r="B40" s="21" t="n">
        <v>1108770.66</v>
      </c>
      <c r="C40" s="27" t="n">
        <v>692866.09</v>
      </c>
      <c r="D40" s="21" t="n">
        <v>415904.57</v>
      </c>
    </row>
    <row r="41" customFormat="false" ht="14.25" hidden="false" customHeight="false" outlineLevel="0" collapsed="false">
      <c r="A41" s="20" t="s">
        <v>11</v>
      </c>
      <c r="B41" s="21" t="n">
        <v>1101628.32</v>
      </c>
      <c r="C41" s="27" t="n">
        <v>863431.74</v>
      </c>
      <c r="D41" s="21" t="n">
        <v>238196.579999999</v>
      </c>
    </row>
    <row r="42" customFormat="false" ht="14.25" hidden="false" customHeight="false" outlineLevel="0" collapsed="false">
      <c r="A42" s="20" t="s">
        <v>19</v>
      </c>
      <c r="B42" s="21" t="n">
        <v>1099391.93</v>
      </c>
      <c r="C42" s="27" t="n">
        <v>484186.71</v>
      </c>
      <c r="D42" s="21" t="n">
        <v>615205.22</v>
      </c>
    </row>
    <row r="43" customFormat="false" ht="14.25" hidden="false" customHeight="false" outlineLevel="0" collapsed="false">
      <c r="A43" s="20" t="s">
        <v>24</v>
      </c>
      <c r="B43" s="21" t="n">
        <v>1027267.37</v>
      </c>
      <c r="C43" s="27" t="n">
        <v>754845.15</v>
      </c>
      <c r="D43" s="21" t="n">
        <v>272422.22</v>
      </c>
    </row>
    <row r="44" customFormat="false" ht="14.25" hidden="false" customHeight="false" outlineLevel="0" collapsed="false">
      <c r="A44" s="20" t="s">
        <v>20</v>
      </c>
      <c r="B44" s="21" t="n">
        <v>987811.720000001</v>
      </c>
      <c r="C44" s="27" t="n">
        <v>706614.38</v>
      </c>
      <c r="D44" s="21" t="n">
        <v>281197.340000001</v>
      </c>
    </row>
    <row r="45" customFormat="false" ht="14.25" hidden="false" customHeight="false" outlineLevel="0" collapsed="false">
      <c r="A45" s="20" t="s">
        <v>10</v>
      </c>
      <c r="B45" s="21" t="n">
        <v>947990.020000001</v>
      </c>
      <c r="C45" s="27" t="n">
        <v>456882.7</v>
      </c>
      <c r="D45" s="21" t="n">
        <v>491107.320000001</v>
      </c>
    </row>
    <row r="46" customFormat="false" ht="14.25" hidden="false" customHeight="false" outlineLevel="0" collapsed="false">
      <c r="A46" s="20" t="s">
        <v>73</v>
      </c>
      <c r="B46" s="21" t="n">
        <v>908306</v>
      </c>
      <c r="C46" s="27" t="n">
        <v>0</v>
      </c>
      <c r="D46" s="21" t="n">
        <v>908306</v>
      </c>
    </row>
    <row r="47" customFormat="false" ht="14.25" hidden="false" customHeight="false" outlineLevel="0" collapsed="false">
      <c r="A47" s="20" t="s">
        <v>25</v>
      </c>
      <c r="B47" s="21" t="n">
        <v>903956.64</v>
      </c>
      <c r="C47" s="27" t="n">
        <v>648260.07</v>
      </c>
      <c r="D47" s="21" t="n">
        <v>255696.57</v>
      </c>
    </row>
    <row r="48" customFormat="false" ht="14.25" hidden="false" customHeight="false" outlineLevel="0" collapsed="false">
      <c r="A48" s="22" t="s">
        <v>7</v>
      </c>
      <c r="B48" s="21" t="n">
        <v>892190.58</v>
      </c>
      <c r="C48" s="27" t="n">
        <v>608126.26</v>
      </c>
      <c r="D48" s="21" t="n">
        <v>284064.32</v>
      </c>
    </row>
    <row r="49" customFormat="false" ht="14.25" hidden="false" customHeight="false" outlineLevel="0" collapsed="false">
      <c r="A49" s="20" t="s">
        <v>4</v>
      </c>
      <c r="B49" s="6" t="n">
        <v>869780.55</v>
      </c>
      <c r="C49" s="27" t="n">
        <v>440258.13</v>
      </c>
      <c r="D49" s="21" t="n">
        <v>429522.42</v>
      </c>
    </row>
    <row r="50" customFormat="false" ht="14.25" hidden="false" customHeight="false" outlineLevel="0" collapsed="false">
      <c r="A50" s="20" t="s">
        <v>8</v>
      </c>
      <c r="B50" s="21" t="n">
        <v>815617.25</v>
      </c>
      <c r="C50" s="27" t="n">
        <v>505445.02</v>
      </c>
      <c r="D50" s="21" t="n">
        <v>310172.23</v>
      </c>
    </row>
    <row r="51" customFormat="false" ht="14.25" hidden="false" customHeight="false" outlineLevel="0" collapsed="false">
      <c r="A51" s="20" t="s">
        <v>84</v>
      </c>
      <c r="B51" s="21" t="n">
        <v>805869.43</v>
      </c>
      <c r="C51" s="27" t="n">
        <v>117000</v>
      </c>
      <c r="D51" s="21" t="n">
        <v>688869.43</v>
      </c>
    </row>
    <row r="52" customFormat="false" ht="14.25" hidden="false" customHeight="false" outlineLevel="0" collapsed="false">
      <c r="A52" s="20" t="s">
        <v>6</v>
      </c>
      <c r="B52" s="21" t="n">
        <v>774661.55</v>
      </c>
      <c r="C52" s="27" t="n">
        <v>566134.55</v>
      </c>
      <c r="D52" s="21" t="n">
        <v>208527</v>
      </c>
    </row>
    <row r="53" customFormat="false" ht="14.25" hidden="false" customHeight="false" outlineLevel="0" collapsed="false">
      <c r="A53" s="20" t="s">
        <v>77</v>
      </c>
      <c r="B53" s="21" t="n">
        <v>663000</v>
      </c>
      <c r="C53" s="27" t="n">
        <v>0</v>
      </c>
      <c r="D53" s="21" t="n">
        <v>663000</v>
      </c>
    </row>
    <row r="54" customFormat="false" ht="14.25" hidden="false" customHeight="false" outlineLevel="0" collapsed="false">
      <c r="A54" s="20" t="s">
        <v>28</v>
      </c>
      <c r="B54" s="21" t="n">
        <v>655992.8</v>
      </c>
      <c r="C54" s="27" t="n">
        <v>655992.8</v>
      </c>
      <c r="D54" s="21" t="n">
        <v>0</v>
      </c>
    </row>
    <row r="55" customFormat="false" ht="14.25" hidden="false" customHeight="false" outlineLevel="0" collapsed="false">
      <c r="A55" s="20" t="s">
        <v>65</v>
      </c>
      <c r="B55" s="21" t="n">
        <v>628856.4</v>
      </c>
      <c r="C55" s="27" t="n">
        <v>628856.4</v>
      </c>
      <c r="D55" s="21" t="n">
        <v>3211553.88</v>
      </c>
    </row>
    <row r="56" customFormat="false" ht="14.25" hidden="false" customHeight="false" outlineLevel="0" collapsed="false">
      <c r="A56" s="20" t="s">
        <v>26</v>
      </c>
      <c r="B56" s="21" t="n">
        <v>623479.21</v>
      </c>
      <c r="C56" s="27" t="n">
        <v>369869.91</v>
      </c>
      <c r="D56" s="21" t="n">
        <v>253609.3</v>
      </c>
    </row>
    <row r="57" customFormat="false" ht="14.25" hidden="false" customHeight="false" outlineLevel="0" collapsed="false">
      <c r="A57" s="23" t="s">
        <v>67</v>
      </c>
      <c r="B57" s="21" t="n">
        <v>530127.15</v>
      </c>
      <c r="C57" s="27" t="n">
        <v>258000</v>
      </c>
      <c r="D57" s="21" t="n">
        <v>272127.15</v>
      </c>
    </row>
    <row r="58" customFormat="false" ht="14.25" hidden="false" customHeight="false" outlineLevel="0" collapsed="false">
      <c r="A58" s="20" t="s">
        <v>82</v>
      </c>
      <c r="B58" s="21" t="n">
        <v>505535.26</v>
      </c>
      <c r="C58" s="27" t="n">
        <v>0</v>
      </c>
      <c r="D58" s="21" t="n">
        <v>505535.26</v>
      </c>
    </row>
    <row r="59" customFormat="false" ht="14.25" hidden="false" customHeight="false" outlineLevel="0" collapsed="false">
      <c r="A59" s="23" t="s">
        <v>63</v>
      </c>
      <c r="B59" s="21" t="n">
        <v>436944.88</v>
      </c>
      <c r="C59" s="27" t="n">
        <v>0</v>
      </c>
      <c r="D59" s="21" t="n">
        <v>436944.88</v>
      </c>
    </row>
    <row r="60" customFormat="false" ht="14.25" hidden="false" customHeight="false" outlineLevel="0" collapsed="false">
      <c r="A60" s="23" t="s">
        <v>68</v>
      </c>
      <c r="B60" s="21" t="n">
        <v>419662.43</v>
      </c>
      <c r="C60" s="27" t="n">
        <v>374662.43</v>
      </c>
      <c r="D60" s="21" t="n">
        <v>44999.9999999999</v>
      </c>
    </row>
    <row r="61" customFormat="false" ht="14.25" hidden="false" customHeight="false" outlineLevel="0" collapsed="false">
      <c r="A61" s="20" t="s">
        <v>86</v>
      </c>
      <c r="B61" s="21" t="n">
        <v>388460</v>
      </c>
      <c r="C61" s="27" t="n">
        <v>0</v>
      </c>
      <c r="D61" s="21" t="n">
        <v>388460</v>
      </c>
    </row>
    <row r="62" customFormat="false" ht="14.25" hidden="false" customHeight="false" outlineLevel="0" collapsed="false">
      <c r="A62" s="20" t="s">
        <v>83</v>
      </c>
      <c r="B62" s="21" t="n">
        <v>347560</v>
      </c>
      <c r="C62" s="27" t="n">
        <v>0</v>
      </c>
      <c r="D62" s="21" t="n">
        <v>347560</v>
      </c>
    </row>
    <row r="63" customFormat="false" ht="14.25" hidden="false" customHeight="false" outlineLevel="0" collapsed="false">
      <c r="A63" s="20" t="s">
        <v>71</v>
      </c>
      <c r="B63" s="21" t="n">
        <v>320103.78</v>
      </c>
      <c r="C63" s="27" t="n">
        <v>0</v>
      </c>
      <c r="D63" s="21" t="n">
        <v>320103.78</v>
      </c>
    </row>
    <row r="64" customFormat="false" ht="14.25" hidden="false" customHeight="false" outlineLevel="0" collapsed="false">
      <c r="A64" s="23" t="s">
        <v>69</v>
      </c>
      <c r="B64" s="21" t="n">
        <v>259570.91</v>
      </c>
      <c r="C64" s="27" t="n">
        <v>12882.91</v>
      </c>
      <c r="D64" s="21" t="n">
        <v>246688</v>
      </c>
    </row>
    <row r="65" customFormat="false" ht="14.25" hidden="false" customHeight="false" outlineLevel="0" collapsed="false">
      <c r="A65" s="20" t="s">
        <v>72</v>
      </c>
      <c r="B65" s="21" t="n">
        <v>241200</v>
      </c>
      <c r="C65" s="27" t="n">
        <v>0</v>
      </c>
      <c r="D65" s="21" t="n">
        <v>241200</v>
      </c>
    </row>
    <row r="66" customFormat="false" ht="14.25" hidden="false" customHeight="false" outlineLevel="0" collapsed="false">
      <c r="A66" s="23" t="s">
        <v>74</v>
      </c>
      <c r="B66" s="21" t="n">
        <v>234021</v>
      </c>
      <c r="C66" s="27" t="n">
        <v>0</v>
      </c>
      <c r="D66" s="21" t="n">
        <v>234021</v>
      </c>
    </row>
    <row r="67" customFormat="false" ht="14.25" hidden="false" customHeight="false" outlineLevel="0" collapsed="false">
      <c r="A67" s="20" t="s">
        <v>78</v>
      </c>
      <c r="B67" s="21" t="n">
        <v>223780</v>
      </c>
      <c r="C67" s="27" t="n">
        <v>0</v>
      </c>
      <c r="D67" s="21" t="n">
        <v>223780</v>
      </c>
    </row>
    <row r="68" customFormat="false" ht="14.25" hidden="false" customHeight="false" outlineLevel="0" collapsed="false">
      <c r="A68" s="23" t="s">
        <v>66</v>
      </c>
      <c r="B68" s="21" t="n">
        <v>208621.04</v>
      </c>
      <c r="C68" s="27" t="n">
        <v>144351.04</v>
      </c>
      <c r="D68" s="21" t="n">
        <v>64270</v>
      </c>
    </row>
    <row r="69" customFormat="false" ht="26.5" hidden="false" customHeight="false" outlineLevel="0" collapsed="false">
      <c r="A69" s="23" t="s">
        <v>55</v>
      </c>
      <c r="B69" s="21" t="n">
        <v>200000</v>
      </c>
      <c r="C69" s="27" t="n">
        <v>157000</v>
      </c>
      <c r="D69" s="21" t="n">
        <v>43000</v>
      </c>
    </row>
    <row r="70" customFormat="false" ht="39.15" hidden="false" customHeight="false" outlineLevel="0" collapsed="false">
      <c r="A70" s="23" t="s">
        <v>53</v>
      </c>
      <c r="B70" s="21" t="n">
        <v>195200</v>
      </c>
      <c r="C70" s="27" t="n">
        <v>149000</v>
      </c>
      <c r="D70" s="21" t="n">
        <v>46200</v>
      </c>
    </row>
    <row r="71" customFormat="false" ht="26.5" hidden="false" customHeight="false" outlineLevel="0" collapsed="false">
      <c r="A71" s="23" t="s">
        <v>81</v>
      </c>
      <c r="B71" s="21" t="n">
        <v>193748.54</v>
      </c>
      <c r="C71" s="27" t="n">
        <v>0</v>
      </c>
      <c r="D71" s="21" t="n">
        <v>193748.54</v>
      </c>
    </row>
    <row r="72" customFormat="false" ht="14.25" hidden="false" customHeight="false" outlineLevel="0" collapsed="false">
      <c r="A72" s="20" t="s">
        <v>75</v>
      </c>
      <c r="B72" s="21" t="n">
        <v>189112</v>
      </c>
      <c r="C72" s="27" t="n">
        <v>0</v>
      </c>
      <c r="D72" s="21" t="n">
        <v>189112</v>
      </c>
    </row>
    <row r="73" customFormat="false" ht="14.25" hidden="false" customHeight="false" outlineLevel="0" collapsed="false">
      <c r="A73" s="20" t="s">
        <v>70</v>
      </c>
      <c r="B73" s="21" t="n">
        <v>185676.27</v>
      </c>
      <c r="C73" s="27" t="n">
        <v>21914.94</v>
      </c>
      <c r="D73" s="21" t="n">
        <v>163761.33</v>
      </c>
    </row>
    <row r="74" customFormat="false" ht="14.25" hidden="false" customHeight="false" outlineLevel="0" collapsed="false">
      <c r="A74" s="20" t="s">
        <v>59</v>
      </c>
      <c r="B74" s="21" t="n">
        <v>163765.66</v>
      </c>
      <c r="C74" s="27" t="n">
        <v>0</v>
      </c>
      <c r="D74" s="21" t="n">
        <v>163765.66</v>
      </c>
    </row>
    <row r="75" customFormat="false" ht="14.25" hidden="false" customHeight="false" outlineLevel="0" collapsed="false">
      <c r="A75" s="20" t="s">
        <v>61</v>
      </c>
      <c r="B75" s="21" t="n">
        <v>150000</v>
      </c>
      <c r="C75" s="27" t="n">
        <v>0</v>
      </c>
      <c r="D75" s="21" t="n">
        <v>150000</v>
      </c>
    </row>
    <row r="76" customFormat="false" ht="14.25" hidden="false" customHeight="false" outlineLevel="0" collapsed="false">
      <c r="A76" s="20" t="s">
        <v>58</v>
      </c>
      <c r="B76" s="21" t="n">
        <v>137578</v>
      </c>
      <c r="C76" s="27" t="n">
        <v>0</v>
      </c>
      <c r="D76" s="21" t="n">
        <v>137578</v>
      </c>
    </row>
    <row r="77" customFormat="false" ht="14.25" hidden="false" customHeight="false" outlineLevel="0" collapsed="false">
      <c r="A77" s="20" t="s">
        <v>60</v>
      </c>
      <c r="B77" s="21" t="n">
        <v>92306.1800000001</v>
      </c>
      <c r="C77" s="27" t="n">
        <v>0</v>
      </c>
      <c r="D77" s="21" t="n">
        <v>92306.1800000001</v>
      </c>
    </row>
    <row r="78" customFormat="false" ht="14.25" hidden="false" customHeight="false" outlineLevel="0" collapsed="false">
      <c r="A78" s="20" t="s">
        <v>64</v>
      </c>
      <c r="B78" s="21" t="n">
        <v>90000</v>
      </c>
      <c r="C78" s="27" t="n">
        <v>0</v>
      </c>
      <c r="D78" s="21" t="n">
        <v>90000</v>
      </c>
    </row>
    <row r="79" customFormat="false" ht="14.25" hidden="false" customHeight="false" outlineLevel="0" collapsed="false">
      <c r="A79" s="20" t="s">
        <v>80</v>
      </c>
      <c r="B79" s="21" t="n">
        <v>82000</v>
      </c>
      <c r="C79" s="27" t="n">
        <v>0</v>
      </c>
      <c r="D79" s="21" t="n">
        <v>82000</v>
      </c>
    </row>
    <row r="80" customFormat="false" ht="14.25" hidden="false" customHeight="false" outlineLevel="0" collapsed="false">
      <c r="A80" s="20" t="s">
        <v>62</v>
      </c>
      <c r="B80" s="21" t="n">
        <v>78950</v>
      </c>
      <c r="C80" s="27" t="n">
        <v>0</v>
      </c>
      <c r="D80" s="21" t="n">
        <v>78950</v>
      </c>
    </row>
    <row r="81" customFormat="false" ht="14.25" hidden="false" customHeight="false" outlineLevel="0" collapsed="false">
      <c r="A81" s="20" t="s">
        <v>85</v>
      </c>
      <c r="B81" s="21" t="n">
        <v>73250</v>
      </c>
      <c r="C81" s="27" t="n">
        <v>0</v>
      </c>
      <c r="D81" s="21" t="n">
        <v>73250</v>
      </c>
    </row>
    <row r="82" customFormat="false" ht="14.25" hidden="false" customHeight="false" outlineLevel="0" collapsed="false">
      <c r="A82" s="20" t="s">
        <v>76</v>
      </c>
      <c r="B82" s="21" t="n">
        <v>68763</v>
      </c>
      <c r="C82" s="27" t="n">
        <v>0</v>
      </c>
      <c r="D82" s="21" t="n">
        <v>68763</v>
      </c>
    </row>
    <row r="83" customFormat="false" ht="14.25" hidden="false" customHeight="false" outlineLevel="0" collapsed="false">
      <c r="A83" s="20" t="s">
        <v>52</v>
      </c>
      <c r="B83" s="21" t="n">
        <v>29458.6</v>
      </c>
      <c r="C83" s="27" t="n">
        <v>0</v>
      </c>
      <c r="D83" s="21" t="n">
        <v>29458.6</v>
      </c>
    </row>
    <row r="84" customFormat="false" ht="14.25" hidden="false" customHeight="false" outlineLevel="0" collapsed="false">
      <c r="A84" s="20" t="s">
        <v>79</v>
      </c>
      <c r="B84" s="21" t="n">
        <v>977.25</v>
      </c>
      <c r="C84" s="27" t="n">
        <v>0</v>
      </c>
      <c r="D84" s="21" t="n">
        <v>977.25</v>
      </c>
    </row>
    <row r="85" customFormat="false" ht="26.5" hidden="false" customHeight="false" outlineLevel="0" collapsed="false">
      <c r="A85" s="23" t="s">
        <v>54</v>
      </c>
      <c r="B85" s="21" t="n">
        <v>0</v>
      </c>
      <c r="C85" s="27" t="n">
        <v>0</v>
      </c>
      <c r="D85" s="21" t="n">
        <v>0</v>
      </c>
    </row>
    <row r="86" customFormat="false" ht="14.25" hidden="false" customHeight="false" outlineLevel="0" collapsed="false">
      <c r="A86" s="24" t="s">
        <v>88</v>
      </c>
      <c r="B86" s="25" t="n">
        <f aca="false">SUM(B2:B85)</f>
        <v>131374657.98</v>
      </c>
      <c r="C86" s="29" t="n">
        <f aca="false">SUM(C2:C85)</f>
        <v>102201944.66</v>
      </c>
      <c r="D86" s="25" t="n">
        <f aca="false">SUM(D2:D85)</f>
        <v>32384267.2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4" activeCellId="0" sqref="C94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48.29"/>
    <col collapsed="false" customWidth="true" hidden="false" outlineLevel="0" max="4" min="2" style="2" width="25"/>
    <col collapsed="false" customWidth="false" hidden="false" outlineLevel="0" max="16384" min="5" style="2" width="9.14"/>
  </cols>
  <sheetData>
    <row r="1" s="1" customFormat="true" ht="26.5" hidden="false" customHeight="false" outlineLevel="0" collapsed="false">
      <c r="A1" s="14" t="s">
        <v>0</v>
      </c>
      <c r="B1" s="14" t="s">
        <v>101</v>
      </c>
      <c r="C1" s="3" t="s">
        <v>102</v>
      </c>
      <c r="D1" s="3" t="s">
        <v>103</v>
      </c>
    </row>
    <row r="2" customFormat="false" ht="14.25" hidden="false" customHeight="false" outlineLevel="0" collapsed="false">
      <c r="A2" s="4" t="s">
        <v>4</v>
      </c>
      <c r="B2" s="10" t="n">
        <f aca="false">'М.01.2024'!B2+'М.02.2024'!B2+'М.03.2024'!B2+'М.04.2024'!B2+'М.05.2024'!B2</f>
        <v>10571721.42</v>
      </c>
      <c r="C2" s="10" t="n">
        <f aca="false">'М.01.2024'!C2+'М.02.2024'!C2+'М.03.2024'!C2+'М.04.2024'!C2+'М.05.2024'!C2</f>
        <v>7427208.89</v>
      </c>
      <c r="D2" s="10" t="n">
        <f aca="false">'М.01.2024'!D2+'М.02.2024'!D2+'М.03.2024'!D2+'М.04.2024'!D2+'М.05.2024'!D2</f>
        <v>3144512.53</v>
      </c>
    </row>
    <row r="3" customFormat="false" ht="14.25" hidden="false" customHeight="false" outlineLevel="0" collapsed="false">
      <c r="A3" s="4" t="s">
        <v>5</v>
      </c>
      <c r="B3" s="10" t="n">
        <f aca="false">'М.01.2024'!B3+'М.02.2024'!B3+'М.03.2024'!B3+'М.04.2024'!B3+'М.05.2024'!B3</f>
        <v>18086836.59</v>
      </c>
      <c r="C3" s="10" t="n">
        <f aca="false">'М.01.2024'!C3+'М.02.2024'!C3+'М.03.2024'!C3+'М.04.2024'!C3+'М.05.2024'!C3</f>
        <v>16686936.37</v>
      </c>
      <c r="D3" s="10" t="n">
        <f aca="false">'М.01.2024'!D3+'М.02.2024'!D3+'М.03.2024'!D3+'М.04.2024'!D3+'М.05.2024'!D3</f>
        <v>1399900.22</v>
      </c>
    </row>
    <row r="4" customFormat="false" ht="14.25" hidden="false" customHeight="false" outlineLevel="0" collapsed="false">
      <c r="A4" s="4" t="s">
        <v>6</v>
      </c>
      <c r="B4" s="10" t="n">
        <f aca="false">'М.01.2024'!B4+'М.02.2024'!B4+'М.03.2024'!B4+'М.04.2024'!B4+'М.05.2024'!B4</f>
        <v>10692539.52</v>
      </c>
      <c r="C4" s="10" t="n">
        <f aca="false">'М.01.2024'!C4+'М.02.2024'!C4+'М.03.2024'!C4+'М.04.2024'!C4+'М.05.2024'!C4</f>
        <v>8525066.58</v>
      </c>
      <c r="D4" s="10" t="n">
        <f aca="false">'М.01.2024'!D4+'М.02.2024'!D4+'М.03.2024'!D4+'М.04.2024'!D4+'М.05.2024'!D4</f>
        <v>2167472.94</v>
      </c>
    </row>
    <row r="5" customFormat="false" ht="14.25" hidden="false" customHeight="false" outlineLevel="0" collapsed="false">
      <c r="A5" s="7" t="s">
        <v>7</v>
      </c>
      <c r="B5" s="10" t="n">
        <f aca="false">'М.01.2024'!B5+'М.02.2024'!B5+'М.03.2024'!B5+'М.04.2024'!B5+'М.05.2024'!B5</f>
        <v>11369282.31</v>
      </c>
      <c r="C5" s="10" t="n">
        <f aca="false">'М.01.2024'!C5+'М.02.2024'!C5+'М.03.2024'!C5+'М.04.2024'!C5+'М.05.2024'!C5</f>
        <v>5478053.57</v>
      </c>
      <c r="D5" s="10" t="n">
        <f aca="false">'М.01.2024'!D5+'М.02.2024'!D5+'М.03.2024'!D5+'М.04.2024'!D5+'М.05.2024'!D5</f>
        <v>5891228.74</v>
      </c>
    </row>
    <row r="6" customFormat="false" ht="14.25" hidden="false" customHeight="false" outlineLevel="0" collapsed="false">
      <c r="A6" s="4" t="s">
        <v>8</v>
      </c>
      <c r="B6" s="10" t="n">
        <f aca="false">'М.01.2024'!B6+'М.02.2024'!B6+'М.03.2024'!B6+'М.04.2024'!B6+'М.05.2024'!B6</f>
        <v>7586789.08</v>
      </c>
      <c r="C6" s="10" t="n">
        <f aca="false">'М.01.2024'!C6+'М.02.2024'!C6+'М.03.2024'!C6+'М.04.2024'!C6+'М.05.2024'!C6</f>
        <v>6561771.53</v>
      </c>
      <c r="D6" s="10" t="n">
        <f aca="false">'М.01.2024'!D6+'М.02.2024'!D6+'М.03.2024'!D6+'М.04.2024'!D6+'М.05.2024'!D6</f>
        <v>1025017.55</v>
      </c>
    </row>
    <row r="7" customFormat="false" ht="14.25" hidden="false" customHeight="false" outlineLevel="0" collapsed="false">
      <c r="A7" s="4" t="s">
        <v>9</v>
      </c>
      <c r="B7" s="10" t="n">
        <f aca="false">'М.01.2024'!B7+'М.02.2024'!B7+'М.03.2024'!B7+'М.04.2024'!B7+'М.05.2024'!B7</f>
        <v>10847280.99</v>
      </c>
      <c r="C7" s="10" t="n">
        <f aca="false">'М.01.2024'!C7+'М.02.2024'!C7+'М.03.2024'!C7+'М.04.2024'!C7+'М.05.2024'!C7</f>
        <v>9772214.67</v>
      </c>
      <c r="D7" s="10" t="n">
        <f aca="false">'М.01.2024'!D7+'М.02.2024'!D7+'М.03.2024'!D7+'М.04.2024'!D7+'М.05.2024'!D7</f>
        <v>1075066.32</v>
      </c>
    </row>
    <row r="8" customFormat="false" ht="14.25" hidden="false" customHeight="false" outlineLevel="0" collapsed="false">
      <c r="A8" s="4" t="s">
        <v>10</v>
      </c>
      <c r="B8" s="10" t="n">
        <f aca="false">'М.01.2024'!B8+'М.02.2024'!B8+'М.03.2024'!B8+'М.04.2024'!B8+'М.05.2024'!B8</f>
        <v>9605151.08</v>
      </c>
      <c r="C8" s="10" t="n">
        <f aca="false">'М.01.2024'!C8+'М.02.2024'!C8+'М.03.2024'!C8+'М.04.2024'!C8+'М.05.2024'!C8</f>
        <v>5475549</v>
      </c>
      <c r="D8" s="10" t="n">
        <f aca="false">'М.01.2024'!D8+'М.02.2024'!D8+'М.03.2024'!D8+'М.04.2024'!D8+'М.05.2024'!D8</f>
        <v>4129602.08</v>
      </c>
    </row>
    <row r="9" customFormat="false" ht="14.25" hidden="false" customHeight="false" outlineLevel="0" collapsed="false">
      <c r="A9" s="4" t="s">
        <v>11</v>
      </c>
      <c r="B9" s="10" t="n">
        <f aca="false">'М.01.2024'!B9+'М.02.2024'!B9+'М.03.2024'!B9+'М.04.2024'!B9+'М.05.2024'!B9</f>
        <v>10013465.16</v>
      </c>
      <c r="C9" s="10" t="n">
        <f aca="false">'М.01.2024'!C9+'М.02.2024'!C9+'М.03.2024'!C9+'М.04.2024'!C9+'М.05.2024'!C9</f>
        <v>7484299.37</v>
      </c>
      <c r="D9" s="10" t="n">
        <f aca="false">'М.01.2024'!D9+'М.02.2024'!D9+'М.03.2024'!D9+'М.04.2024'!D9+'М.05.2024'!D9</f>
        <v>2529165.79</v>
      </c>
    </row>
    <row r="10" customFormat="false" ht="14.25" hidden="false" customHeight="false" outlineLevel="0" collapsed="false">
      <c r="A10" s="4" t="s">
        <v>12</v>
      </c>
      <c r="B10" s="10" t="n">
        <f aca="false">'М.01.2024'!B10+'М.02.2024'!B10+'М.03.2024'!B10+'М.04.2024'!B10+'М.05.2024'!B10</f>
        <v>10160778.58</v>
      </c>
      <c r="C10" s="10" t="n">
        <f aca="false">'М.01.2024'!C10+'М.02.2024'!C10+'М.03.2024'!C10+'М.04.2024'!C10+'М.05.2024'!C10</f>
        <v>9196399.13</v>
      </c>
      <c r="D10" s="10" t="n">
        <f aca="false">'М.01.2024'!D10+'М.02.2024'!D10+'М.03.2024'!D10+'М.04.2024'!D10+'М.05.2024'!D10</f>
        <v>964379.45</v>
      </c>
    </row>
    <row r="11" customFormat="false" ht="14.25" hidden="false" customHeight="false" outlineLevel="0" collapsed="false">
      <c r="A11" s="4" t="s">
        <v>13</v>
      </c>
      <c r="B11" s="10" t="n">
        <f aca="false">'М.01.2024'!B11+'М.02.2024'!B11+'М.03.2024'!B11+'М.04.2024'!B11+'М.05.2024'!B11</f>
        <v>8029172.57</v>
      </c>
      <c r="C11" s="10" t="n">
        <f aca="false">'М.01.2024'!C11+'М.02.2024'!C11+'М.03.2024'!C11+'М.04.2024'!C11+'М.05.2024'!C11</f>
        <v>6373199.3</v>
      </c>
      <c r="D11" s="10" t="n">
        <f aca="false">'М.01.2024'!D11+'М.02.2024'!D11+'М.03.2024'!D11+'М.04.2024'!D11+'М.05.2024'!D11</f>
        <v>1655973.27</v>
      </c>
    </row>
    <row r="12" customFormat="false" ht="14.25" hidden="false" customHeight="false" outlineLevel="0" collapsed="false">
      <c r="A12" s="4" t="s">
        <v>14</v>
      </c>
      <c r="B12" s="10" t="n">
        <f aca="false">'М.01.2024'!B12+'М.02.2024'!B12+'М.03.2024'!B12+'М.04.2024'!B12+'М.05.2024'!B12</f>
        <v>8268463.1</v>
      </c>
      <c r="C12" s="10" t="n">
        <f aca="false">'М.01.2024'!C12+'М.02.2024'!C12+'М.03.2024'!C12+'М.04.2024'!C12+'М.05.2024'!C12</f>
        <v>7539970.12</v>
      </c>
      <c r="D12" s="10" t="n">
        <f aca="false">'М.01.2024'!D12+'М.02.2024'!D12+'М.03.2024'!D12+'М.04.2024'!D12+'М.05.2024'!D12</f>
        <v>728492.98</v>
      </c>
    </row>
    <row r="13" customFormat="false" ht="14.25" hidden="false" customHeight="false" outlineLevel="0" collapsed="false">
      <c r="A13" s="4" t="s">
        <v>15</v>
      </c>
      <c r="B13" s="10" t="n">
        <f aca="false">'М.01.2024'!B13+'М.02.2024'!B13+'М.03.2024'!B13+'М.04.2024'!B13+'М.05.2024'!B13</f>
        <v>9999659.16</v>
      </c>
      <c r="C13" s="10" t="n">
        <f aca="false">'М.01.2024'!C13+'М.02.2024'!C13+'М.03.2024'!C13+'М.04.2024'!C13+'М.05.2024'!C13</f>
        <v>8623334.91</v>
      </c>
      <c r="D13" s="10" t="n">
        <f aca="false">'М.01.2024'!D13+'М.02.2024'!D13+'М.03.2024'!D13+'М.04.2024'!D13+'М.05.2024'!D13</f>
        <v>1376324.25</v>
      </c>
    </row>
    <row r="14" customFormat="false" ht="14.25" hidden="false" customHeight="false" outlineLevel="0" collapsed="false">
      <c r="A14" s="4" t="s">
        <v>16</v>
      </c>
      <c r="B14" s="10" t="n">
        <f aca="false">'М.01.2024'!B14+'М.02.2024'!B14+'М.03.2024'!B14+'М.04.2024'!B14+'М.05.2024'!B14</f>
        <v>10688754.64</v>
      </c>
      <c r="C14" s="10" t="n">
        <f aca="false">'М.01.2024'!C14+'М.02.2024'!C14+'М.03.2024'!C14+'М.04.2024'!C14+'М.05.2024'!C14</f>
        <v>6269412.77</v>
      </c>
      <c r="D14" s="10" t="n">
        <f aca="false">'М.01.2024'!D14+'М.02.2024'!D14+'М.03.2024'!D14+'М.04.2024'!D14+'М.05.2024'!D14</f>
        <v>4419341.87</v>
      </c>
    </row>
    <row r="15" customFormat="false" ht="14.25" hidden="false" customHeight="false" outlineLevel="0" collapsed="false">
      <c r="A15" s="4" t="s">
        <v>17</v>
      </c>
      <c r="B15" s="10" t="n">
        <f aca="false">'М.01.2024'!B15+'М.02.2024'!B15+'М.03.2024'!B15+'М.04.2024'!B15+'М.05.2024'!B15</f>
        <v>9652650.09</v>
      </c>
      <c r="C15" s="10" t="n">
        <f aca="false">'М.01.2024'!C15+'М.02.2024'!C15+'М.03.2024'!C15+'М.04.2024'!C15+'М.05.2024'!C15</f>
        <v>6936571.33</v>
      </c>
      <c r="D15" s="10" t="n">
        <f aca="false">'М.01.2024'!D15+'М.02.2024'!D15+'М.03.2024'!D15+'М.04.2024'!D15+'М.05.2024'!D15</f>
        <v>2716078.76</v>
      </c>
    </row>
    <row r="16" customFormat="false" ht="14.25" hidden="false" customHeight="false" outlineLevel="0" collapsed="false">
      <c r="A16" s="4" t="s">
        <v>18</v>
      </c>
      <c r="B16" s="10" t="n">
        <f aca="false">'М.01.2024'!B16+'М.02.2024'!B16+'М.03.2024'!B16+'М.04.2024'!B16+'М.05.2024'!B16</f>
        <v>6769221.9</v>
      </c>
      <c r="C16" s="10" t="n">
        <f aca="false">'М.01.2024'!C16+'М.02.2024'!C16+'М.03.2024'!C16+'М.04.2024'!C16+'М.05.2024'!C16</f>
        <v>5334361.02</v>
      </c>
      <c r="D16" s="10" t="n">
        <f aca="false">'М.01.2024'!D16+'М.02.2024'!D16+'М.03.2024'!D16+'М.04.2024'!D16+'М.05.2024'!D16</f>
        <v>1434860.88</v>
      </c>
    </row>
    <row r="17" customFormat="false" ht="14.25" hidden="false" customHeight="false" outlineLevel="0" collapsed="false">
      <c r="A17" s="4" t="s">
        <v>19</v>
      </c>
      <c r="B17" s="10" t="n">
        <f aca="false">'М.01.2024'!B17+'М.02.2024'!B17+'М.03.2024'!B17+'М.04.2024'!B17+'М.05.2024'!B17</f>
        <v>5711720.78</v>
      </c>
      <c r="C17" s="10" t="n">
        <f aca="false">'М.01.2024'!C17+'М.02.2024'!C17+'М.03.2024'!C17+'М.04.2024'!C17+'М.05.2024'!C17</f>
        <v>4973335.2</v>
      </c>
      <c r="D17" s="10" t="n">
        <f aca="false">'М.01.2024'!D17+'М.02.2024'!D17+'М.03.2024'!D17+'М.04.2024'!D17+'М.05.2024'!D17</f>
        <v>738385.58</v>
      </c>
    </row>
    <row r="18" customFormat="false" ht="14.25" hidden="false" customHeight="false" outlineLevel="0" collapsed="false">
      <c r="A18" s="4" t="s">
        <v>20</v>
      </c>
      <c r="B18" s="10" t="n">
        <f aca="false">'М.01.2024'!B18+'М.02.2024'!B18+'М.03.2024'!B18+'М.04.2024'!B18+'М.05.2024'!B18</f>
        <v>7810787.21</v>
      </c>
      <c r="C18" s="10" t="n">
        <f aca="false">'М.01.2024'!C18+'М.02.2024'!C18+'М.03.2024'!C18+'М.04.2024'!C18+'М.05.2024'!C18</f>
        <v>6217767.22</v>
      </c>
      <c r="D18" s="10" t="n">
        <f aca="false">'М.01.2024'!D18+'М.02.2024'!D18+'М.03.2024'!D18+'М.04.2024'!D18+'М.05.2024'!D18</f>
        <v>1593019.99</v>
      </c>
    </row>
    <row r="19" customFormat="false" ht="14.25" hidden="false" customHeight="false" outlineLevel="0" collapsed="false">
      <c r="A19" s="4" t="s">
        <v>21</v>
      </c>
      <c r="B19" s="10" t="n">
        <f aca="false">'М.01.2024'!B19+'М.02.2024'!B19+'М.03.2024'!B19+'М.04.2024'!B19+'М.05.2024'!B19</f>
        <v>6422547.46</v>
      </c>
      <c r="C19" s="10" t="n">
        <f aca="false">'М.01.2024'!C19+'М.02.2024'!C19+'М.03.2024'!C19+'М.04.2024'!C19+'М.05.2024'!C19</f>
        <v>5321758.24</v>
      </c>
      <c r="D19" s="10" t="n">
        <f aca="false">'М.01.2024'!D19+'М.02.2024'!D19+'М.03.2024'!D19+'М.04.2024'!D19+'М.05.2024'!D19</f>
        <v>1100789.22</v>
      </c>
    </row>
    <row r="20" customFormat="false" ht="14.25" hidden="false" customHeight="false" outlineLevel="0" collapsed="false">
      <c r="A20" s="4" t="s">
        <v>22</v>
      </c>
      <c r="B20" s="10" t="n">
        <f aca="false">'М.01.2024'!B20+'М.02.2024'!B20+'М.03.2024'!B20+'М.04.2024'!B20+'М.05.2024'!B20</f>
        <v>9179849.44</v>
      </c>
      <c r="C20" s="10" t="n">
        <f aca="false">'М.01.2024'!C20+'М.02.2024'!C20+'М.03.2024'!C20+'М.04.2024'!C20+'М.05.2024'!C20</f>
        <v>6975120.77</v>
      </c>
      <c r="D20" s="10" t="n">
        <f aca="false">'М.01.2024'!D20+'М.02.2024'!D20+'М.03.2024'!D20+'М.04.2024'!D20+'М.05.2024'!D20</f>
        <v>2204728.67</v>
      </c>
    </row>
    <row r="21" customFormat="false" ht="14.25" hidden="false" customHeight="false" outlineLevel="0" collapsed="false">
      <c r="A21" s="4" t="s">
        <v>23</v>
      </c>
      <c r="B21" s="10" t="n">
        <f aca="false">'М.01.2024'!B21+'М.02.2024'!B21+'М.03.2024'!B21+'М.04.2024'!B21+'М.05.2024'!B21</f>
        <v>6685392.59</v>
      </c>
      <c r="C21" s="10" t="n">
        <f aca="false">'М.01.2024'!C21+'М.02.2024'!C21+'М.03.2024'!C21+'М.04.2024'!C21+'М.05.2024'!C21</f>
        <v>4928847.86</v>
      </c>
      <c r="D21" s="10" t="n">
        <f aca="false">'М.01.2024'!D21+'М.02.2024'!D21+'М.03.2024'!D21+'М.04.2024'!D21+'М.05.2024'!D21</f>
        <v>1756544.73</v>
      </c>
    </row>
    <row r="22" customFormat="false" ht="14.25" hidden="false" customHeight="false" outlineLevel="0" collapsed="false">
      <c r="A22" s="4" t="s">
        <v>24</v>
      </c>
      <c r="B22" s="10" t="n">
        <f aca="false">'М.01.2024'!B22+'М.02.2024'!B22+'М.03.2024'!B22+'М.04.2024'!B22+'М.05.2024'!B22</f>
        <v>7407417.63</v>
      </c>
      <c r="C22" s="10" t="n">
        <f aca="false">'М.01.2024'!C22+'М.02.2024'!C22+'М.03.2024'!C22+'М.04.2024'!C22+'М.05.2024'!C22</f>
        <v>6356076.17</v>
      </c>
      <c r="D22" s="10" t="n">
        <f aca="false">'М.01.2024'!D22+'М.02.2024'!D22+'М.03.2024'!D22+'М.04.2024'!D22+'М.05.2024'!D22</f>
        <v>1051341.46</v>
      </c>
    </row>
    <row r="23" customFormat="false" ht="14.25" hidden="false" customHeight="false" outlineLevel="0" collapsed="false">
      <c r="A23" s="4" t="s">
        <v>25</v>
      </c>
      <c r="B23" s="10" t="n">
        <f aca="false">'М.01.2024'!B23+'М.02.2024'!B23+'М.03.2024'!B23+'М.04.2024'!B23+'М.05.2024'!B23</f>
        <v>5194883.21</v>
      </c>
      <c r="C23" s="10" t="n">
        <f aca="false">'М.01.2024'!C23+'М.02.2024'!C23+'М.03.2024'!C23+'М.04.2024'!C23+'М.05.2024'!C23</f>
        <v>3345117.52</v>
      </c>
      <c r="D23" s="10" t="n">
        <f aca="false">'М.01.2024'!D23+'М.02.2024'!D23+'М.03.2024'!D23+'М.04.2024'!D23+'М.05.2024'!D23</f>
        <v>1849765.69</v>
      </c>
    </row>
    <row r="24" customFormat="false" ht="14.25" hidden="false" customHeight="false" outlineLevel="0" collapsed="false">
      <c r="A24" s="4" t="s">
        <v>26</v>
      </c>
      <c r="B24" s="10" t="n">
        <f aca="false">'М.01.2024'!B24+'М.02.2024'!B24+'М.03.2024'!B24+'М.04.2024'!B24+'М.05.2024'!B24</f>
        <v>7146705.37</v>
      </c>
      <c r="C24" s="10" t="n">
        <f aca="false">'М.01.2024'!C24+'М.02.2024'!C24+'М.03.2024'!C24+'М.04.2024'!C24+'М.05.2024'!C24</f>
        <v>4349282.02</v>
      </c>
      <c r="D24" s="10" t="n">
        <f aca="false">'М.01.2024'!D24+'М.02.2024'!D24+'М.03.2024'!D24+'М.04.2024'!D24+'М.05.2024'!D24</f>
        <v>2797423.35</v>
      </c>
    </row>
    <row r="25" customFormat="false" ht="14.25" hidden="false" customHeight="false" outlineLevel="0" collapsed="false">
      <c r="A25" s="4" t="s">
        <v>27</v>
      </c>
      <c r="B25" s="10" t="n">
        <f aca="false">'М.01.2024'!B25+'М.02.2024'!B25+'М.03.2024'!B25+'М.04.2024'!B25+'М.05.2024'!B25</f>
        <v>8367093.06</v>
      </c>
      <c r="C25" s="10" t="n">
        <f aca="false">'М.01.2024'!C25+'М.02.2024'!C25+'М.03.2024'!C25+'М.04.2024'!C25+'М.05.2024'!C25</f>
        <v>7359203.51</v>
      </c>
      <c r="D25" s="10" t="n">
        <f aca="false">'М.01.2024'!D25+'М.02.2024'!D25+'М.03.2024'!D25+'М.04.2024'!D25+'М.05.2024'!D25</f>
        <v>1007889.55</v>
      </c>
    </row>
    <row r="26" customFormat="false" ht="14.25" hidden="false" customHeight="false" outlineLevel="0" collapsed="false">
      <c r="A26" s="4" t="s">
        <v>28</v>
      </c>
      <c r="B26" s="10" t="n">
        <f aca="false">'М.01.2024'!B26+'М.02.2024'!B26+'М.03.2024'!B26+'М.04.2024'!B26+'М.05.2024'!B26</f>
        <v>5091369.23</v>
      </c>
      <c r="C26" s="10" t="n">
        <f aca="false">'М.01.2024'!C26+'М.02.2024'!C26+'М.03.2024'!C26+'М.04.2024'!C26+'М.05.2024'!C26</f>
        <v>5090659.23</v>
      </c>
      <c r="D26" s="10" t="n">
        <f aca="false">'М.01.2024'!D26+'М.02.2024'!D26+'М.03.2024'!D26+'М.04.2024'!D26+'М.05.2024'!D26</f>
        <v>710</v>
      </c>
    </row>
    <row r="27" customFormat="false" ht="14.25" hidden="false" customHeight="false" outlineLevel="0" collapsed="false">
      <c r="A27" s="4" t="s">
        <v>29</v>
      </c>
      <c r="B27" s="10" t="n">
        <f aca="false">'М.01.2024'!B27+'М.02.2024'!B27+'М.03.2024'!B27+'М.04.2024'!B27+'М.05.2024'!B27</f>
        <v>14830449.34</v>
      </c>
      <c r="C27" s="10" t="n">
        <f aca="false">'М.01.2024'!C27+'М.02.2024'!C27+'М.03.2024'!C27+'М.04.2024'!C27+'М.05.2024'!C27</f>
        <v>14815823.34</v>
      </c>
      <c r="D27" s="10" t="n">
        <f aca="false">'М.01.2024'!D27+'М.02.2024'!D27+'М.03.2024'!D27+'М.04.2024'!D27+'М.05.2024'!D27</f>
        <v>14626</v>
      </c>
    </row>
    <row r="28" customFormat="false" ht="14.25" hidden="false" customHeight="false" outlineLevel="0" collapsed="false">
      <c r="A28" s="4" t="s">
        <v>30</v>
      </c>
      <c r="B28" s="10" t="n">
        <f aca="false">'М.01.2024'!B28+'М.02.2024'!B28+'М.03.2024'!B28+'М.04.2024'!B28+'М.05.2024'!B28</f>
        <v>19117774.12</v>
      </c>
      <c r="C28" s="10" t="n">
        <f aca="false">'М.01.2024'!C28+'М.02.2024'!C28+'М.03.2024'!C28+'М.04.2024'!C28+'М.05.2024'!C28</f>
        <v>17909915.39</v>
      </c>
      <c r="D28" s="10" t="n">
        <f aca="false">'М.01.2024'!D28+'М.02.2024'!D28+'М.03.2024'!D28+'М.04.2024'!D28+'М.05.2024'!D28</f>
        <v>1207858.73</v>
      </c>
    </row>
    <row r="29" customFormat="false" ht="14.25" hidden="false" customHeight="false" outlineLevel="0" collapsed="false">
      <c r="A29" s="7" t="s">
        <v>31</v>
      </c>
      <c r="B29" s="10" t="n">
        <f aca="false">'М.01.2024'!B29+'М.02.2024'!B29+'М.03.2024'!B29+'М.04.2024'!B29+'М.05.2024'!B29</f>
        <v>11223648.55</v>
      </c>
      <c r="C29" s="10" t="n">
        <f aca="false">'М.01.2024'!C29+'М.02.2024'!C29+'М.03.2024'!C29+'М.04.2024'!C29+'М.05.2024'!C29</f>
        <v>10826302.62</v>
      </c>
      <c r="D29" s="10" t="n">
        <f aca="false">'М.01.2024'!D29+'М.02.2024'!D29+'М.03.2024'!D29+'М.04.2024'!D29+'М.05.2024'!D29</f>
        <v>397345.93</v>
      </c>
    </row>
    <row r="30" customFormat="false" ht="14.25" hidden="false" customHeight="false" outlineLevel="0" collapsed="false">
      <c r="A30" s="4" t="s">
        <v>32</v>
      </c>
      <c r="B30" s="10" t="n">
        <f aca="false">'М.01.2024'!B30+'М.02.2024'!B30+'М.03.2024'!B30+'М.04.2024'!B30+'М.05.2024'!B30</f>
        <v>11294813.42</v>
      </c>
      <c r="C30" s="10" t="n">
        <f aca="false">'М.01.2024'!C30+'М.02.2024'!C30+'М.03.2024'!C30+'М.04.2024'!C30+'М.05.2024'!C30</f>
        <v>11274365.42</v>
      </c>
      <c r="D30" s="10" t="n">
        <f aca="false">'М.01.2024'!D30+'М.02.2024'!D30+'М.03.2024'!D30+'М.04.2024'!D30+'М.05.2024'!D30</f>
        <v>20448</v>
      </c>
    </row>
    <row r="31" customFormat="false" ht="14.25" hidden="false" customHeight="false" outlineLevel="0" collapsed="false">
      <c r="A31" s="4" t="s">
        <v>33</v>
      </c>
      <c r="B31" s="10" t="n">
        <f aca="false">'М.01.2024'!B31+'М.02.2024'!B31+'М.03.2024'!B31+'М.04.2024'!B31+'М.05.2024'!B31</f>
        <v>16278180.38</v>
      </c>
      <c r="C31" s="10" t="n">
        <f aca="false">'М.01.2024'!C31+'М.02.2024'!C31+'М.03.2024'!C31+'М.04.2024'!C31+'М.05.2024'!C31</f>
        <v>16263510.38</v>
      </c>
      <c r="D31" s="10" t="n">
        <f aca="false">'М.01.2024'!D31+'М.02.2024'!D31+'М.03.2024'!D31+'М.04.2024'!D31+'М.05.2024'!D31</f>
        <v>14670</v>
      </c>
    </row>
    <row r="32" customFormat="false" ht="14.25" hidden="false" customHeight="false" outlineLevel="0" collapsed="false">
      <c r="A32" s="4" t="s">
        <v>34</v>
      </c>
      <c r="B32" s="10" t="n">
        <f aca="false">'М.01.2024'!B32+'М.02.2024'!B32+'М.03.2024'!B32+'М.04.2024'!B32+'М.05.2024'!B32</f>
        <v>11518993.4</v>
      </c>
      <c r="C32" s="10" t="n">
        <f aca="false">'М.01.2024'!C32+'М.02.2024'!C32+'М.03.2024'!C32+'М.04.2024'!C32+'М.05.2024'!C32</f>
        <v>11165336</v>
      </c>
      <c r="D32" s="10" t="n">
        <f aca="false">'М.01.2024'!D32+'М.02.2024'!D32+'М.03.2024'!D32+'М.04.2024'!D32+'М.05.2024'!D32</f>
        <v>353657.4</v>
      </c>
    </row>
    <row r="33" customFormat="false" ht="14.25" hidden="false" customHeight="false" outlineLevel="0" collapsed="false">
      <c r="A33" s="4" t="s">
        <v>35</v>
      </c>
      <c r="B33" s="10" t="n">
        <f aca="false">'М.01.2024'!B33+'М.02.2024'!B33+'М.03.2024'!B33+'М.04.2024'!B33+'М.05.2024'!B33</f>
        <v>13937318.42</v>
      </c>
      <c r="C33" s="10" t="n">
        <f aca="false">'М.01.2024'!C33+'М.02.2024'!C33+'М.03.2024'!C33+'М.04.2024'!C33+'М.05.2024'!C33</f>
        <v>13451948.95</v>
      </c>
      <c r="D33" s="10" t="n">
        <f aca="false">'М.01.2024'!D33+'М.02.2024'!D33+'М.03.2024'!D33+'М.04.2024'!D33+'М.05.2024'!D33</f>
        <v>485369.47</v>
      </c>
    </row>
    <row r="34" customFormat="false" ht="14.25" hidden="false" customHeight="false" outlineLevel="0" collapsed="false">
      <c r="A34" s="4" t="s">
        <v>36</v>
      </c>
      <c r="B34" s="10" t="n">
        <f aca="false">'М.01.2024'!B34+'М.02.2024'!B34+'М.03.2024'!B34+'М.04.2024'!B34+'М.05.2024'!B34</f>
        <v>21511874.31</v>
      </c>
      <c r="C34" s="10" t="n">
        <f aca="false">'М.01.2024'!C34+'М.02.2024'!C34+'М.03.2024'!C34+'М.04.2024'!C34+'М.05.2024'!C34</f>
        <v>20745136.08</v>
      </c>
      <c r="D34" s="10" t="n">
        <f aca="false">'М.01.2024'!D34+'М.02.2024'!D34+'М.03.2024'!D34+'М.04.2024'!D34+'М.05.2024'!D34</f>
        <v>766738.230000001</v>
      </c>
    </row>
    <row r="35" customFormat="false" ht="14.25" hidden="false" customHeight="false" outlineLevel="0" collapsed="false">
      <c r="A35" s="4" t="s">
        <v>37</v>
      </c>
      <c r="B35" s="10" t="n">
        <f aca="false">'М.01.2024'!B35+'М.02.2024'!B35+'М.03.2024'!B35+'М.04.2024'!B35+'М.05.2024'!B35</f>
        <v>6981105.87</v>
      </c>
      <c r="C35" s="10" t="n">
        <f aca="false">'М.01.2024'!C35+'М.02.2024'!C35+'М.03.2024'!C35+'М.04.2024'!C35+'М.05.2024'!C35</f>
        <v>6959947.87</v>
      </c>
      <c r="D35" s="10" t="n">
        <f aca="false">'М.01.2024'!D35+'М.02.2024'!D35+'М.03.2024'!D35+'М.04.2024'!D35+'М.05.2024'!D35</f>
        <v>21158</v>
      </c>
    </row>
    <row r="36" customFormat="false" ht="14.25" hidden="false" customHeight="false" outlineLevel="0" collapsed="false">
      <c r="A36" s="4" t="s">
        <v>38</v>
      </c>
      <c r="B36" s="10" t="n">
        <f aca="false">'М.01.2024'!B36+'М.02.2024'!B36+'М.03.2024'!B36+'М.04.2024'!B36+'М.05.2024'!B36</f>
        <v>13568047.73</v>
      </c>
      <c r="C36" s="10" t="n">
        <f aca="false">'М.01.2024'!C36+'М.02.2024'!C36+'М.03.2024'!C36+'М.04.2024'!C36+'М.05.2024'!C36</f>
        <v>13290108.32</v>
      </c>
      <c r="D36" s="10" t="n">
        <f aca="false">'М.01.2024'!D36+'М.02.2024'!D36+'М.03.2024'!D36+'М.04.2024'!D36+'М.05.2024'!D36</f>
        <v>277939.409999999</v>
      </c>
    </row>
    <row r="37" customFormat="false" ht="14.25" hidden="false" customHeight="false" outlineLevel="0" collapsed="false">
      <c r="A37" s="4" t="s">
        <v>39</v>
      </c>
      <c r="B37" s="10" t="n">
        <f aca="false">'М.01.2024'!B37+'М.02.2024'!B37+'М.03.2024'!B37+'М.04.2024'!B37+'М.05.2024'!B37</f>
        <v>28891983.85</v>
      </c>
      <c r="C37" s="10" t="n">
        <f aca="false">'М.01.2024'!C37+'М.02.2024'!C37+'М.03.2024'!C37+'М.04.2024'!C37+'М.05.2024'!C37</f>
        <v>28576870.64</v>
      </c>
      <c r="D37" s="10" t="n">
        <f aca="false">'М.01.2024'!D37+'М.02.2024'!D37+'М.03.2024'!D37+'М.04.2024'!D37+'М.05.2024'!D37</f>
        <v>315113.21</v>
      </c>
    </row>
    <row r="38" customFormat="false" ht="14.25" hidden="false" customHeight="false" outlineLevel="0" collapsed="false">
      <c r="A38" s="4" t="s">
        <v>40</v>
      </c>
      <c r="B38" s="10" t="n">
        <f aca="false">'М.01.2024'!B38+'М.02.2024'!B38+'М.03.2024'!B38+'М.04.2024'!B38+'М.05.2024'!B38</f>
        <v>31514332.68</v>
      </c>
      <c r="C38" s="10" t="n">
        <f aca="false">'М.01.2024'!C38+'М.02.2024'!C38+'М.03.2024'!C38+'М.04.2024'!C38+'М.05.2024'!C38</f>
        <v>30750125.64</v>
      </c>
      <c r="D38" s="10" t="n">
        <f aca="false">'М.01.2024'!D38+'М.02.2024'!D38+'М.03.2024'!D38+'М.04.2024'!D38+'М.05.2024'!D38</f>
        <v>764207.04</v>
      </c>
    </row>
    <row r="39" customFormat="false" ht="14.25" hidden="false" customHeight="false" outlineLevel="0" collapsed="false">
      <c r="A39" s="4" t="s">
        <v>41</v>
      </c>
      <c r="B39" s="10" t="n">
        <f aca="false">'М.01.2024'!B39+'М.02.2024'!B39+'М.03.2024'!B39+'М.04.2024'!B39+'М.05.2024'!B39</f>
        <v>18752222.3</v>
      </c>
      <c r="C39" s="10" t="n">
        <f aca="false">'М.01.2024'!C39+'М.02.2024'!C39+'М.03.2024'!C39+'М.04.2024'!C39+'М.05.2024'!C39</f>
        <v>18356086</v>
      </c>
      <c r="D39" s="10" t="n">
        <f aca="false">'М.01.2024'!D39+'М.02.2024'!D39+'М.03.2024'!D39+'М.04.2024'!D39+'М.05.2024'!D39</f>
        <v>396136.3</v>
      </c>
    </row>
    <row r="40" customFormat="false" ht="14.25" hidden="false" customHeight="false" outlineLevel="0" collapsed="false">
      <c r="A40" s="4" t="s">
        <v>42</v>
      </c>
      <c r="B40" s="10" t="n">
        <f aca="false">'М.01.2024'!B40+'М.02.2024'!B40+'М.03.2024'!B40+'М.04.2024'!B40+'М.05.2024'!B40</f>
        <v>8047614.28</v>
      </c>
      <c r="C40" s="10" t="n">
        <f aca="false">'М.01.2024'!C40+'М.02.2024'!C40+'М.03.2024'!C40+'М.04.2024'!C40+'М.05.2024'!C40</f>
        <v>7631709.71</v>
      </c>
      <c r="D40" s="10" t="n">
        <f aca="false">'М.01.2024'!D40+'М.02.2024'!D40+'М.03.2024'!D40+'М.04.2024'!D40+'М.05.2024'!D40</f>
        <v>415904.57</v>
      </c>
    </row>
    <row r="41" customFormat="false" ht="14.25" hidden="false" customHeight="false" outlineLevel="0" collapsed="false">
      <c r="A41" s="4" t="s">
        <v>43</v>
      </c>
      <c r="B41" s="10" t="n">
        <f aca="false">'М.01.2024'!B41+'М.02.2024'!B41+'М.03.2024'!B41+'М.04.2024'!B41+'М.05.2024'!B41</f>
        <v>14256742.59</v>
      </c>
      <c r="C41" s="10" t="n">
        <f aca="false">'М.01.2024'!C41+'М.02.2024'!C41+'М.03.2024'!C41+'М.04.2024'!C41+'М.05.2024'!C41</f>
        <v>14018546.01</v>
      </c>
      <c r="D41" s="10" t="n">
        <f aca="false">'М.01.2024'!D41+'М.02.2024'!D41+'М.03.2024'!D41+'М.04.2024'!D41+'М.05.2024'!D41</f>
        <v>238196.579999999</v>
      </c>
    </row>
    <row r="42" customFormat="false" ht="14.25" hidden="false" customHeight="false" outlineLevel="0" collapsed="false">
      <c r="A42" s="4" t="s">
        <v>44</v>
      </c>
      <c r="B42" s="10" t="n">
        <f aca="false">'М.01.2024'!B42+'М.02.2024'!B42+'М.03.2024'!B42+'М.04.2024'!B42+'М.05.2024'!B42</f>
        <v>11252188.24</v>
      </c>
      <c r="C42" s="10" t="n">
        <f aca="false">'М.01.2024'!C42+'М.02.2024'!C42+'М.03.2024'!C42+'М.04.2024'!C42+'М.05.2024'!C42</f>
        <v>10636983.02</v>
      </c>
      <c r="D42" s="10" t="n">
        <f aca="false">'М.01.2024'!D42+'М.02.2024'!D42+'М.03.2024'!D42+'М.04.2024'!D42+'М.05.2024'!D42</f>
        <v>615205.22</v>
      </c>
    </row>
    <row r="43" customFormat="false" ht="14.25" hidden="false" customHeight="false" outlineLevel="0" collapsed="false">
      <c r="A43" s="4" t="s">
        <v>45</v>
      </c>
      <c r="B43" s="10" t="n">
        <f aca="false">'М.01.2024'!B43+'М.02.2024'!B43+'М.03.2024'!B43+'М.04.2024'!B43+'М.05.2024'!B43</f>
        <v>7762647.99</v>
      </c>
      <c r="C43" s="10" t="n">
        <f aca="false">'М.01.2024'!C43+'М.02.2024'!C43+'М.03.2024'!C43+'М.04.2024'!C43+'М.05.2024'!C43</f>
        <v>7490225.77</v>
      </c>
      <c r="D43" s="10" t="n">
        <f aca="false">'М.01.2024'!D43+'М.02.2024'!D43+'М.03.2024'!D43+'М.04.2024'!D43+'М.05.2024'!D43</f>
        <v>272422.22</v>
      </c>
    </row>
    <row r="44" customFormat="false" ht="14.25" hidden="false" customHeight="false" outlineLevel="0" collapsed="false">
      <c r="A44" s="4" t="s">
        <v>46</v>
      </c>
      <c r="B44" s="10" t="n">
        <f aca="false">'М.01.2024'!B44+'М.02.2024'!B44+'М.03.2024'!B44+'М.04.2024'!B44+'М.05.2024'!B44</f>
        <v>19392247.52</v>
      </c>
      <c r="C44" s="10" t="n">
        <f aca="false">'М.01.2024'!C44+'М.02.2024'!C44+'М.03.2024'!C44+'М.04.2024'!C44+'М.05.2024'!C44</f>
        <v>19111050.18</v>
      </c>
      <c r="D44" s="10" t="n">
        <f aca="false">'М.01.2024'!D44+'М.02.2024'!D44+'М.03.2024'!D44+'М.04.2024'!D44+'М.05.2024'!D44</f>
        <v>281197.340000001</v>
      </c>
    </row>
    <row r="45" customFormat="false" ht="14.25" hidden="false" customHeight="false" outlineLevel="0" collapsed="false">
      <c r="A45" s="4" t="s">
        <v>47</v>
      </c>
      <c r="B45" s="10" t="n">
        <f aca="false">'М.01.2024'!B45+'М.02.2024'!B45+'М.03.2024'!B45+'М.04.2024'!B45+'М.05.2024'!B45</f>
        <v>9578042.41</v>
      </c>
      <c r="C45" s="10" t="n">
        <f aca="false">'М.01.2024'!C45+'М.02.2024'!C45+'М.03.2024'!C45+'М.04.2024'!C45+'М.05.2024'!C45</f>
        <v>9086935.09</v>
      </c>
      <c r="D45" s="10" t="n">
        <f aca="false">'М.01.2024'!D45+'М.02.2024'!D45+'М.03.2024'!D45+'М.04.2024'!D45+'М.05.2024'!D45</f>
        <v>491107.320000001</v>
      </c>
    </row>
    <row r="46" customFormat="false" ht="14.25" hidden="false" customHeight="false" outlineLevel="0" collapsed="false">
      <c r="A46" s="4" t="s">
        <v>48</v>
      </c>
      <c r="B46" s="10" t="n">
        <f aca="false">'М.01.2024'!B46+'М.02.2024'!B46+'М.03.2024'!B46+'М.04.2024'!B46+'М.05.2024'!B46</f>
        <v>20105954.74</v>
      </c>
      <c r="C46" s="10" t="n">
        <f aca="false">'М.01.2024'!C46+'М.02.2024'!C46+'М.03.2024'!C46+'М.04.2024'!C46+'М.05.2024'!C46</f>
        <v>19197648.74</v>
      </c>
      <c r="D46" s="10" t="n">
        <f aca="false">'М.01.2024'!D46+'М.02.2024'!D46+'М.03.2024'!D46+'М.04.2024'!D46+'М.05.2024'!D46</f>
        <v>908306</v>
      </c>
    </row>
    <row r="47" customFormat="false" ht="14.25" hidden="false" customHeight="false" outlineLevel="0" collapsed="false">
      <c r="A47" s="4" t="s">
        <v>49</v>
      </c>
      <c r="B47" s="10" t="n">
        <f aca="false">'М.01.2024'!B47+'М.02.2024'!B47+'М.03.2024'!B47+'М.04.2024'!B47+'М.05.2024'!B47</f>
        <v>14246734.65</v>
      </c>
      <c r="C47" s="10" t="n">
        <f aca="false">'М.01.2024'!C47+'М.02.2024'!C47+'М.03.2024'!C47+'М.04.2024'!C47+'М.05.2024'!C47</f>
        <v>13991038.08</v>
      </c>
      <c r="D47" s="10" t="n">
        <f aca="false">'М.01.2024'!D47+'М.02.2024'!D47+'М.03.2024'!D47+'М.04.2024'!D47+'М.05.2024'!D47</f>
        <v>255696.57</v>
      </c>
    </row>
    <row r="48" customFormat="false" ht="14.25" hidden="false" customHeight="false" outlineLevel="0" collapsed="false">
      <c r="A48" s="4" t="s">
        <v>50</v>
      </c>
      <c r="B48" s="10" t="n">
        <f aca="false">'М.01.2024'!B48+'М.02.2024'!B48+'М.03.2024'!B48+'М.04.2024'!B48+'М.05.2024'!B48</f>
        <v>9887860.08</v>
      </c>
      <c r="C48" s="10" t="n">
        <f aca="false">'М.01.2024'!C48+'М.02.2024'!C48+'М.03.2024'!C48+'М.04.2024'!C48+'М.05.2024'!C48</f>
        <v>9603795.76</v>
      </c>
      <c r="D48" s="10" t="n">
        <f aca="false">'М.01.2024'!D48+'М.02.2024'!D48+'М.03.2024'!D48+'М.04.2024'!D48+'М.05.2024'!D48</f>
        <v>284064.32</v>
      </c>
    </row>
    <row r="49" customFormat="false" ht="14.25" hidden="false" customHeight="false" outlineLevel="0" collapsed="false">
      <c r="A49" s="4" t="s">
        <v>51</v>
      </c>
      <c r="B49" s="10" t="n">
        <f aca="false">'М.01.2024'!B49+'М.02.2024'!B49+'М.03.2024'!B49+'М.04.2024'!B49+'М.05.2024'!B49</f>
        <v>21516976.27</v>
      </c>
      <c r="C49" s="10" t="n">
        <f aca="false">'М.01.2024'!C49+'М.02.2024'!C49+'М.03.2024'!C49+'М.04.2024'!C49+'М.05.2024'!C49</f>
        <v>21065615.85</v>
      </c>
      <c r="D49" s="10" t="n">
        <f aca="false">'М.01.2024'!D49+'М.02.2024'!D49+'М.03.2024'!D49+'М.04.2024'!D49+'М.05.2024'!D49</f>
        <v>451360.42</v>
      </c>
    </row>
    <row r="50" customFormat="false" ht="14.25" hidden="false" customHeight="false" outlineLevel="0" collapsed="false">
      <c r="A50" s="4" t="s">
        <v>52</v>
      </c>
      <c r="B50" s="10" t="n">
        <f aca="false">'М.01.2024'!B50+'М.02.2024'!B50+'М.03.2024'!B50+'М.04.2024'!B50+'М.05.2024'!B50</f>
        <v>852955.16</v>
      </c>
      <c r="C50" s="10" t="n">
        <f aca="false">'М.01.2024'!C50+'М.02.2024'!C50+'М.03.2024'!C50+'М.04.2024'!C50+'М.05.2024'!C50</f>
        <v>505445.02</v>
      </c>
      <c r="D50" s="10" t="n">
        <f aca="false">'М.01.2024'!D50+'М.02.2024'!D50+'М.03.2024'!D50+'М.04.2024'!D50+'М.05.2024'!D50</f>
        <v>347510.14</v>
      </c>
    </row>
    <row r="51" customFormat="false" ht="39.15" hidden="false" customHeight="false" outlineLevel="0" collapsed="false">
      <c r="A51" s="9" t="s">
        <v>53</v>
      </c>
      <c r="B51" s="10" t="n">
        <f aca="false">'М.01.2024'!B51+'М.02.2024'!B51+'М.03.2024'!B51+'М.04.2024'!B51+'М.05.2024'!B51</f>
        <v>1712590.43</v>
      </c>
      <c r="C51" s="10" t="n">
        <f aca="false">'М.01.2024'!C51+'М.02.2024'!C51+'М.03.2024'!C51+'М.04.2024'!C51+'М.05.2024'!C51</f>
        <v>776905</v>
      </c>
      <c r="D51" s="10" t="n">
        <f aca="false">'М.01.2024'!D51+'М.02.2024'!D51+'М.03.2024'!D51+'М.04.2024'!D51+'М.05.2024'!D51</f>
        <v>935685.43</v>
      </c>
    </row>
    <row r="52" customFormat="false" ht="26.5" hidden="false" customHeight="false" outlineLevel="0" collapsed="false">
      <c r="A52" s="9" t="s">
        <v>54</v>
      </c>
      <c r="B52" s="10" t="n">
        <f aca="false">'М.01.2024'!B52+'М.02.2024'!B52+'М.03.2024'!B52+'М.04.2024'!B52+'М.05.2024'!B52</f>
        <v>1228299.55</v>
      </c>
      <c r="C52" s="10" t="n">
        <f aca="false">'М.01.2024'!C52+'М.02.2024'!C52+'М.03.2024'!C52+'М.04.2024'!C52+'М.05.2024'!C52</f>
        <v>628488.55</v>
      </c>
      <c r="D52" s="10" t="n">
        <f aca="false">'М.01.2024'!D52+'М.02.2024'!D52+'М.03.2024'!D52+'М.04.2024'!D52+'М.05.2024'!D52</f>
        <v>599811</v>
      </c>
    </row>
    <row r="53" customFormat="false" ht="26.5" hidden="false" customHeight="false" outlineLevel="0" collapsed="false">
      <c r="A53" s="9" t="s">
        <v>55</v>
      </c>
      <c r="B53" s="10" t="n">
        <f aca="false">'М.01.2024'!B53+'М.02.2024'!B53+'М.03.2024'!B53+'М.04.2024'!B53+'М.05.2024'!B53</f>
        <v>1648980</v>
      </c>
      <c r="C53" s="10" t="n">
        <f aca="false">'М.01.2024'!C53+'М.02.2024'!C53+'М.03.2024'!C53+'М.04.2024'!C53+'М.05.2024'!C53</f>
        <v>723884</v>
      </c>
      <c r="D53" s="10" t="n">
        <f aca="false">'М.01.2024'!D53+'М.02.2024'!D53+'М.03.2024'!D53+'М.04.2024'!D53+'М.05.2024'!D53</f>
        <v>925096</v>
      </c>
    </row>
    <row r="54" customFormat="false" ht="14.25" hidden="false" customHeight="false" outlineLevel="0" collapsed="false">
      <c r="A54" s="4" t="s">
        <v>56</v>
      </c>
      <c r="B54" s="10" t="n">
        <f aca="false">'М.01.2024'!B54+'М.02.2024'!B54+'М.03.2024'!B54+'М.04.2024'!B54+'М.05.2024'!B54</f>
        <v>19909198.05</v>
      </c>
      <c r="C54" s="10" t="n">
        <f aca="false">'М.01.2024'!C54+'М.02.2024'!C54+'М.03.2024'!C54+'М.04.2024'!C54+'М.05.2024'!C54</f>
        <v>15212970.9</v>
      </c>
      <c r="D54" s="10" t="n">
        <f aca="false">'М.01.2024'!D54+'М.02.2024'!D54+'М.03.2024'!D54+'М.04.2024'!D54+'М.05.2024'!D54</f>
        <v>4696227.15</v>
      </c>
    </row>
    <row r="55" customFormat="false" ht="26.5" hidden="false" customHeight="false" outlineLevel="0" collapsed="false">
      <c r="A55" s="17" t="s">
        <v>57</v>
      </c>
      <c r="B55" s="10" t="n">
        <f aca="false">'М.01.2024'!B55+'М.02.2024'!B55+'М.03.2024'!B55+'М.04.2024'!B55+'М.05.2024'!B55</f>
        <v>33297174.35</v>
      </c>
      <c r="C55" s="10" t="n">
        <f aca="false">'М.01.2024'!C55+'М.02.2024'!C55+'М.03.2024'!C55+'М.04.2024'!C55+'М.05.2024'!C55</f>
        <v>27807063.72</v>
      </c>
      <c r="D55" s="10" t="n">
        <f aca="false">'М.01.2024'!D55+'М.02.2024'!D55+'М.03.2024'!D55+'М.04.2024'!D55+'М.05.2024'!D55</f>
        <v>8701664.51</v>
      </c>
    </row>
    <row r="56" customFormat="false" ht="14.25" hidden="false" customHeight="false" outlineLevel="0" collapsed="false">
      <c r="A56" s="4" t="s">
        <v>58</v>
      </c>
      <c r="B56" s="10" t="n">
        <f aca="false">'М.01.2024'!B56+'М.02.2024'!B56+'М.03.2024'!B56+'М.04.2024'!B56+'М.05.2024'!B56</f>
        <v>2043616.61</v>
      </c>
      <c r="C56" s="10" t="n">
        <f aca="false">'М.01.2024'!C56+'М.02.2024'!C56+'М.03.2024'!C56+'М.04.2024'!C56+'М.05.2024'!C56</f>
        <v>369869.91</v>
      </c>
      <c r="D56" s="10" t="n">
        <f aca="false">'М.01.2024'!D56+'М.02.2024'!D56+'М.03.2024'!D56+'М.04.2024'!D56+'М.05.2024'!D56</f>
        <v>1673746.7</v>
      </c>
    </row>
    <row r="57" customFormat="false" ht="14.25" hidden="false" customHeight="false" outlineLevel="0" collapsed="false">
      <c r="A57" s="4" t="s">
        <v>59</v>
      </c>
      <c r="B57" s="10" t="n">
        <f aca="false">'М.01.2024'!B57+'М.02.2024'!B57+'М.03.2024'!B57+'М.04.2024'!B57+'М.05.2024'!B57</f>
        <v>1185516.03</v>
      </c>
      <c r="C57" s="10" t="n">
        <f aca="false">'М.01.2024'!C57+'М.02.2024'!C57+'М.03.2024'!C57+'М.04.2024'!C57+'М.05.2024'!C57</f>
        <v>258000</v>
      </c>
      <c r="D57" s="10" t="n">
        <f aca="false">'М.01.2024'!D57+'М.02.2024'!D57+'М.03.2024'!D57+'М.04.2024'!D57+'М.05.2024'!D57</f>
        <v>927516.03</v>
      </c>
    </row>
    <row r="58" customFormat="false" ht="14.25" hidden="false" customHeight="false" outlineLevel="0" collapsed="false">
      <c r="A58" s="4" t="s">
        <v>60</v>
      </c>
      <c r="B58" s="10" t="n">
        <f aca="false">'М.01.2024'!B58+'М.02.2024'!B58+'М.03.2024'!B58+'М.04.2024'!B58+'М.05.2024'!B58</f>
        <v>958583.88</v>
      </c>
      <c r="C58" s="10" t="n">
        <f aca="false">'М.01.2024'!C58+'М.02.2024'!C58+'М.03.2024'!C58+'М.04.2024'!C58+'М.05.2024'!C58</f>
        <v>0</v>
      </c>
      <c r="D58" s="10" t="n">
        <f aca="false">'М.01.2024'!D58+'М.02.2024'!D58+'М.03.2024'!D58+'М.04.2024'!D58+'М.05.2024'!D58</f>
        <v>958583.88</v>
      </c>
    </row>
    <row r="59" customFormat="false" ht="14.25" hidden="false" customHeight="false" outlineLevel="0" collapsed="false">
      <c r="A59" s="4" t="s">
        <v>61</v>
      </c>
      <c r="B59" s="10" t="n">
        <f aca="false">'М.01.2024'!B59+'М.02.2024'!B59+'М.03.2024'!B59+'М.04.2024'!B59+'М.05.2024'!B59</f>
        <v>955249.49</v>
      </c>
      <c r="C59" s="10" t="n">
        <f aca="false">'М.01.2024'!C59+'М.02.2024'!C59+'М.03.2024'!C59+'М.04.2024'!C59+'М.05.2024'!C59</f>
        <v>0</v>
      </c>
      <c r="D59" s="10" t="n">
        <f aca="false">'М.01.2024'!D59+'М.02.2024'!D59+'М.03.2024'!D59+'М.04.2024'!D59+'М.05.2024'!D59</f>
        <v>955249.49</v>
      </c>
    </row>
    <row r="60" customFormat="false" ht="14.25" hidden="false" customHeight="false" outlineLevel="0" collapsed="false">
      <c r="A60" s="4" t="s">
        <v>62</v>
      </c>
      <c r="B60" s="10" t="n">
        <f aca="false">'М.01.2024'!B60+'М.02.2024'!B60+'М.03.2024'!B60+'М.04.2024'!B60+'М.05.2024'!B60</f>
        <v>564662.43</v>
      </c>
      <c r="C60" s="10" t="n">
        <f aca="false">'М.01.2024'!C60+'М.02.2024'!C60+'М.03.2024'!C60+'М.04.2024'!C60+'М.05.2024'!C60</f>
        <v>374662.43</v>
      </c>
      <c r="D60" s="10" t="n">
        <f aca="false">'М.01.2024'!D60+'М.02.2024'!D60+'М.03.2024'!D60+'М.04.2024'!D60+'М.05.2024'!D60</f>
        <v>190000</v>
      </c>
    </row>
    <row r="61" customFormat="false" ht="14.25" hidden="false" customHeight="false" outlineLevel="0" collapsed="false">
      <c r="A61" s="9" t="s">
        <v>63</v>
      </c>
      <c r="B61" s="10" t="n">
        <f aca="false">'М.01.2024'!B61+'М.02.2024'!B61+'М.03.2024'!B61+'М.04.2024'!B61+'М.05.2024'!B61</f>
        <v>1600326.73</v>
      </c>
      <c r="C61" s="10" t="n">
        <f aca="false">'М.01.2024'!C61+'М.02.2024'!C61+'М.03.2024'!C61+'М.04.2024'!C61+'М.05.2024'!C61</f>
        <v>0</v>
      </c>
      <c r="D61" s="10" t="n">
        <f aca="false">'М.01.2024'!D61+'М.02.2024'!D61+'М.03.2024'!D61+'М.04.2024'!D61+'М.05.2024'!D61</f>
        <v>1600326.73</v>
      </c>
    </row>
    <row r="62" customFormat="false" ht="14.25" hidden="false" customHeight="false" outlineLevel="0" collapsed="false">
      <c r="A62" s="4" t="s">
        <v>64</v>
      </c>
      <c r="B62" s="10" t="n">
        <f aca="false">'М.01.2024'!B62+'М.02.2024'!B62+'М.03.2024'!B62+'М.04.2024'!B62+'М.05.2024'!B62</f>
        <v>717560</v>
      </c>
      <c r="C62" s="10" t="n">
        <f aca="false">'М.01.2024'!C62+'М.02.2024'!C62+'М.03.2024'!C62+'М.04.2024'!C62+'М.05.2024'!C62</f>
        <v>0</v>
      </c>
      <c r="D62" s="10" t="n">
        <f aca="false">'М.01.2024'!D62+'М.02.2024'!D62+'М.03.2024'!D62+'М.04.2024'!D62+'М.05.2024'!D62</f>
        <v>717560</v>
      </c>
    </row>
    <row r="63" customFormat="false" ht="14.25" hidden="false" customHeight="false" outlineLevel="0" collapsed="false">
      <c r="A63" s="4" t="s">
        <v>65</v>
      </c>
      <c r="B63" s="10" t="n">
        <f aca="false">'М.01.2024'!B63+'М.02.2024'!B63+'М.03.2024'!B63+'М.04.2024'!B63+'М.05.2024'!B63</f>
        <v>1874569.61</v>
      </c>
      <c r="C63" s="10" t="n">
        <f aca="false">'М.01.2024'!C63+'М.02.2024'!C63+'М.03.2024'!C63+'М.04.2024'!C63+'М.05.2024'!C63</f>
        <v>1474465.83</v>
      </c>
      <c r="D63" s="10" t="n">
        <f aca="false">'М.01.2024'!D63+'М.02.2024'!D63+'М.03.2024'!D63+'М.04.2024'!D63+'М.05.2024'!D63</f>
        <v>400103.78</v>
      </c>
    </row>
    <row r="64" customFormat="false" ht="14.25" hidden="false" customHeight="false" outlineLevel="0" collapsed="false">
      <c r="A64" s="9" t="s">
        <v>66</v>
      </c>
      <c r="B64" s="10" t="n">
        <f aca="false">'М.01.2024'!B64+'М.02.2024'!B64+'М.03.2024'!B64+'М.04.2024'!B64+'М.05.2024'!B64</f>
        <v>888238.91</v>
      </c>
      <c r="C64" s="10" t="n">
        <f aca="false">'М.01.2024'!C64+'М.02.2024'!C64+'М.03.2024'!C64+'М.04.2024'!C64+'М.05.2024'!C64</f>
        <v>409912.91</v>
      </c>
      <c r="D64" s="10" t="n">
        <f aca="false">'М.01.2024'!D64+'М.02.2024'!D64+'М.03.2024'!D64+'М.04.2024'!D64+'М.05.2024'!D64</f>
        <v>478326</v>
      </c>
    </row>
    <row r="65" customFormat="false" ht="14.25" hidden="false" customHeight="false" outlineLevel="0" collapsed="false">
      <c r="A65" s="9" t="s">
        <v>67</v>
      </c>
      <c r="B65" s="10" t="n">
        <f aca="false">'М.01.2024'!B65+'М.02.2024'!B65+'М.03.2024'!B65+'М.04.2024'!B65+'М.05.2024'!B65</f>
        <v>2027543.92</v>
      </c>
      <c r="C65" s="10" t="n">
        <f aca="false">'М.01.2024'!C65+'М.02.2024'!C65+'М.03.2024'!C65+'М.04.2024'!C65+'М.05.2024'!C65</f>
        <v>606192</v>
      </c>
      <c r="D65" s="10" t="n">
        <f aca="false">'М.01.2024'!D65+'М.02.2024'!D65+'М.03.2024'!D65+'М.04.2024'!D65+'М.05.2024'!D65</f>
        <v>1421351.92</v>
      </c>
    </row>
    <row r="66" customFormat="false" ht="14.25" hidden="false" customHeight="false" outlineLevel="0" collapsed="false">
      <c r="A66" s="9" t="s">
        <v>68</v>
      </c>
      <c r="B66" s="10" t="n">
        <f aca="false">'М.01.2024'!B66+'М.02.2024'!B66+'М.03.2024'!B66+'М.04.2024'!B66+'М.05.2024'!B66</f>
        <v>982875.49</v>
      </c>
      <c r="C66" s="10" t="n">
        <f aca="false">'М.01.2024'!C66+'М.02.2024'!C66+'М.03.2024'!C66+'М.04.2024'!C66+'М.05.2024'!C66</f>
        <v>703854.49</v>
      </c>
      <c r="D66" s="10" t="n">
        <f aca="false">'М.01.2024'!D66+'М.02.2024'!D66+'М.03.2024'!D66+'М.04.2024'!D66+'М.05.2024'!D66</f>
        <v>279021</v>
      </c>
    </row>
    <row r="67" customFormat="false" ht="14.25" hidden="false" customHeight="false" outlineLevel="0" collapsed="false">
      <c r="A67" s="9" t="s">
        <v>69</v>
      </c>
      <c r="B67" s="10" t="n">
        <f aca="false">'М.01.2024'!B67+'М.02.2024'!B67+'М.03.2024'!B67+'М.04.2024'!B67+'М.05.2024'!B67</f>
        <v>1272302.6</v>
      </c>
      <c r="C67" s="10" t="n">
        <f aca="false">'М.01.2024'!C67+'М.02.2024'!C67+'М.03.2024'!C67+'М.04.2024'!C67+'М.05.2024'!C67</f>
        <v>36870.68</v>
      </c>
      <c r="D67" s="10" t="n">
        <f aca="false">'М.01.2024'!D67+'М.02.2024'!D67+'М.03.2024'!D67+'М.04.2024'!D67+'М.05.2024'!D67</f>
        <v>1235431.92</v>
      </c>
    </row>
    <row r="68" customFormat="false" ht="14.25" hidden="false" customHeight="false" outlineLevel="0" collapsed="false">
      <c r="A68" s="4" t="s">
        <v>70</v>
      </c>
      <c r="B68" s="10" t="n">
        <f aca="false">'М.01.2024'!B68+'М.02.2024'!B68+'М.03.2024'!B68+'М.04.2024'!B68+'М.05.2024'!B68</f>
        <v>808536.41</v>
      </c>
      <c r="C68" s="10" t="n">
        <f aca="false">'М.01.2024'!C68+'М.02.2024'!C68+'М.03.2024'!C68+'М.04.2024'!C68+'М.05.2024'!C68</f>
        <v>188140.41</v>
      </c>
      <c r="D68" s="10" t="n">
        <f aca="false">'М.01.2024'!D68+'М.02.2024'!D68+'М.03.2024'!D68+'М.04.2024'!D68+'М.05.2024'!D68</f>
        <v>620396</v>
      </c>
    </row>
    <row r="69" customFormat="false" ht="14.25" hidden="false" customHeight="false" outlineLevel="0" collapsed="false">
      <c r="A69" s="4" t="s">
        <v>71</v>
      </c>
      <c r="B69" s="10" t="n">
        <f aca="false">'М.01.2024'!B69+'М.02.2024'!B69+'М.03.2024'!B69+'М.04.2024'!B69+'М.05.2024'!B69</f>
        <v>1661961.41</v>
      </c>
      <c r="C69" s="10" t="n">
        <f aca="false">'М.01.2024'!C69+'М.02.2024'!C69+'М.03.2024'!C69+'М.04.2024'!C69+'М.05.2024'!C69</f>
        <v>157000</v>
      </c>
      <c r="D69" s="10" t="n">
        <f aca="false">'М.01.2024'!D69+'М.02.2024'!D69+'М.03.2024'!D69+'М.04.2024'!D69+'М.05.2024'!D69</f>
        <v>1504961.41</v>
      </c>
    </row>
    <row r="70" customFormat="false" ht="14.25" hidden="false" customHeight="false" outlineLevel="0" collapsed="false">
      <c r="A70" s="4" t="s">
        <v>72</v>
      </c>
      <c r="B70" s="10" t="n">
        <f aca="false">'М.01.2024'!B70+'М.02.2024'!B70+'М.03.2024'!B70+'М.04.2024'!B70+'М.05.2024'!B70</f>
        <v>1046197.1</v>
      </c>
      <c r="C70" s="10" t="n">
        <f aca="false">'М.01.2024'!C70+'М.02.2024'!C70+'М.03.2024'!C70+'М.04.2024'!C70+'М.05.2024'!C70</f>
        <v>149000</v>
      </c>
      <c r="D70" s="10" t="n">
        <f aca="false">'М.01.2024'!D70+'М.02.2024'!D70+'М.03.2024'!D70+'М.04.2024'!D70+'М.05.2024'!D70</f>
        <v>897197.1</v>
      </c>
    </row>
    <row r="71" customFormat="false" ht="14.25" hidden="false" customHeight="false" outlineLevel="0" collapsed="false">
      <c r="A71" s="4" t="s">
        <v>73</v>
      </c>
      <c r="B71" s="10" t="n">
        <f aca="false">'М.01.2024'!B71+'М.02.2024'!B71+'М.03.2024'!B71+'М.04.2024'!B71+'М.05.2024'!B71</f>
        <v>2266702.61</v>
      </c>
      <c r="C71" s="10" t="n">
        <f aca="false">'М.01.2024'!C71+'М.02.2024'!C71+'М.03.2024'!C71+'М.04.2024'!C71+'М.05.2024'!C71</f>
        <v>0</v>
      </c>
      <c r="D71" s="10" t="n">
        <f aca="false">'М.01.2024'!D71+'М.02.2024'!D71+'М.03.2024'!D71+'М.04.2024'!D71+'М.05.2024'!D71</f>
        <v>2266702.61</v>
      </c>
    </row>
    <row r="72" customFormat="false" ht="14.25" hidden="false" customHeight="false" outlineLevel="0" collapsed="false">
      <c r="A72" s="9" t="s">
        <v>74</v>
      </c>
      <c r="B72" s="10" t="n">
        <f aca="false">'М.01.2024'!B72+'М.02.2024'!B72+'М.03.2024'!B72+'М.04.2024'!B72+'М.05.2024'!B72</f>
        <v>673059.6</v>
      </c>
      <c r="C72" s="10" t="n">
        <f aca="false">'М.01.2024'!C72+'М.02.2024'!C72+'М.03.2024'!C72+'М.04.2024'!C72+'М.05.2024'!C72</f>
        <v>0</v>
      </c>
      <c r="D72" s="10" t="n">
        <f aca="false">'М.01.2024'!D72+'М.02.2024'!D72+'М.03.2024'!D72+'М.04.2024'!D72+'М.05.2024'!D72</f>
        <v>673059.6</v>
      </c>
    </row>
    <row r="73" customFormat="false" ht="14.25" hidden="false" customHeight="false" outlineLevel="0" collapsed="false">
      <c r="A73" s="4" t="s">
        <v>75</v>
      </c>
      <c r="B73" s="10" t="n">
        <f aca="false">'М.01.2024'!B73+'М.02.2024'!B73+'М.03.2024'!B73+'М.04.2024'!B73+'М.05.2024'!B73</f>
        <v>1099608.27</v>
      </c>
      <c r="C73" s="10" t="n">
        <f aca="false">'М.01.2024'!C73+'М.02.2024'!C73+'М.03.2024'!C73+'М.04.2024'!C73+'М.05.2024'!C73</f>
        <v>21914.94</v>
      </c>
      <c r="D73" s="10" t="n">
        <f aca="false">'М.01.2024'!D73+'М.02.2024'!D73+'М.03.2024'!D73+'М.04.2024'!D73+'М.05.2024'!D73</f>
        <v>1077693.33</v>
      </c>
    </row>
    <row r="74" customFormat="false" ht="14.25" hidden="false" customHeight="false" outlineLevel="0" collapsed="false">
      <c r="A74" s="4" t="s">
        <v>76</v>
      </c>
      <c r="B74" s="10" t="n">
        <f aca="false">'М.01.2024'!B74+'М.02.2024'!B74+'М.03.2024'!B74+'М.04.2024'!B74+'М.05.2024'!B74</f>
        <v>485899.66</v>
      </c>
      <c r="C74" s="10" t="n">
        <f aca="false">'М.01.2024'!C74+'М.02.2024'!C74+'М.03.2024'!C74+'М.04.2024'!C74+'М.05.2024'!C74</f>
        <v>0</v>
      </c>
      <c r="D74" s="10" t="n">
        <f aca="false">'М.01.2024'!D74+'М.02.2024'!D74+'М.03.2024'!D74+'М.04.2024'!D74+'М.05.2024'!D74</f>
        <v>485899.66</v>
      </c>
    </row>
    <row r="75" customFormat="false" ht="14.25" hidden="false" customHeight="false" outlineLevel="0" collapsed="false">
      <c r="A75" s="4" t="s">
        <v>77</v>
      </c>
      <c r="B75" s="10" t="n">
        <f aca="false">'М.01.2024'!B75+'М.02.2024'!B75+'М.03.2024'!B75+'М.04.2024'!B75+'М.05.2024'!B75</f>
        <v>4754880</v>
      </c>
      <c r="C75" s="10" t="n">
        <f aca="false">'М.01.2024'!C75+'М.02.2024'!C75+'М.03.2024'!C75+'М.04.2024'!C75+'М.05.2024'!C75</f>
        <v>0</v>
      </c>
      <c r="D75" s="10" t="n">
        <f aca="false">'М.01.2024'!D75+'М.02.2024'!D75+'М.03.2024'!D75+'М.04.2024'!D75+'М.05.2024'!D75</f>
        <v>4754880</v>
      </c>
    </row>
    <row r="76" customFormat="false" ht="14.25" hidden="false" customHeight="false" outlineLevel="0" collapsed="false">
      <c r="A76" s="4" t="s">
        <v>78</v>
      </c>
      <c r="B76" s="10" t="n">
        <f aca="false">'М.01.2024'!B76+'М.02.2024'!B76+'М.03.2024'!B76+'М.04.2024'!B76+'М.05.2024'!B76</f>
        <v>1152295.66</v>
      </c>
      <c r="C76" s="10" t="n">
        <f aca="false">'М.01.2024'!C76+'М.02.2024'!C76+'М.03.2024'!C76+'М.04.2024'!C76+'М.05.2024'!C76</f>
        <v>0</v>
      </c>
      <c r="D76" s="10" t="n">
        <f aca="false">'М.01.2024'!D76+'М.02.2024'!D76+'М.03.2024'!D76+'М.04.2024'!D76+'М.05.2024'!D76</f>
        <v>1152295.66</v>
      </c>
    </row>
    <row r="77" customFormat="false" ht="14.25" hidden="false" customHeight="false" outlineLevel="0" collapsed="false">
      <c r="A77" s="4" t="s">
        <v>79</v>
      </c>
      <c r="B77" s="10" t="n">
        <f aca="false">'М.01.2024'!B77+'М.02.2024'!B77+'М.03.2024'!B77+'М.04.2024'!B77+'М.05.2024'!B77</f>
        <v>429585.24</v>
      </c>
      <c r="C77" s="10" t="n">
        <f aca="false">'М.01.2024'!C77+'М.02.2024'!C77+'М.03.2024'!C77+'М.04.2024'!C77+'М.05.2024'!C77</f>
        <v>0</v>
      </c>
      <c r="D77" s="10" t="n">
        <f aca="false">'М.01.2024'!D77+'М.02.2024'!D77+'М.03.2024'!D77+'М.04.2024'!D77+'М.05.2024'!D77</f>
        <v>429585.24</v>
      </c>
    </row>
    <row r="78" customFormat="false" ht="14.25" hidden="false" customHeight="false" outlineLevel="0" collapsed="false">
      <c r="A78" s="4" t="s">
        <v>80</v>
      </c>
      <c r="B78" s="10" t="n">
        <f aca="false">'М.01.2024'!B78+'М.02.2024'!B78+'М.03.2024'!B78+'М.04.2024'!B78+'М.05.2024'!B78</f>
        <v>415985</v>
      </c>
      <c r="C78" s="10" t="n">
        <f aca="false">'М.01.2024'!C78+'М.02.2024'!C78+'М.03.2024'!C78+'М.04.2024'!C78+'М.05.2024'!C78</f>
        <v>0</v>
      </c>
      <c r="D78" s="10" t="n">
        <f aca="false">'М.01.2024'!D78+'М.02.2024'!D78+'М.03.2024'!D78+'М.04.2024'!D78+'М.05.2024'!D78</f>
        <v>415985</v>
      </c>
    </row>
    <row r="79" customFormat="false" ht="26.5" hidden="false" customHeight="false" outlineLevel="0" collapsed="false">
      <c r="A79" s="9" t="s">
        <v>81</v>
      </c>
      <c r="B79" s="10" t="n">
        <f aca="false">'М.01.2024'!B79+'М.02.2024'!B79+'М.03.2024'!B79+'М.04.2024'!B79+'М.05.2024'!B79</f>
        <v>1266104.84</v>
      </c>
      <c r="C79" s="10" t="n">
        <f aca="false">'М.01.2024'!C79+'М.02.2024'!C79+'М.03.2024'!C79+'М.04.2024'!C79+'М.05.2024'!C79</f>
        <v>0</v>
      </c>
      <c r="D79" s="10" t="n">
        <f aca="false">'М.01.2024'!D79+'М.02.2024'!D79+'М.03.2024'!D79+'М.04.2024'!D79+'М.05.2024'!D79</f>
        <v>1266104.84</v>
      </c>
    </row>
    <row r="80" customFormat="false" ht="14.25" hidden="false" customHeight="false" outlineLevel="0" collapsed="false">
      <c r="A80" s="4" t="s">
        <v>82</v>
      </c>
      <c r="B80" s="10" t="n">
        <f aca="false">'М.01.2024'!B80+'М.02.2024'!B80+'М.03.2024'!B80+'М.04.2024'!B80+'М.05.2024'!B80</f>
        <v>1707045.18</v>
      </c>
      <c r="C80" s="10" t="n">
        <f aca="false">'М.01.2024'!C80+'М.02.2024'!C80+'М.03.2024'!C80+'М.04.2024'!C80+'М.05.2024'!C80</f>
        <v>0</v>
      </c>
      <c r="D80" s="10" t="n">
        <f aca="false">'М.01.2024'!D80+'М.02.2024'!D80+'М.03.2024'!D80+'М.04.2024'!D80+'М.05.2024'!D80</f>
        <v>1707045.18</v>
      </c>
    </row>
    <row r="81" customFormat="false" ht="14.25" hidden="false" customHeight="false" outlineLevel="0" collapsed="false">
      <c r="A81" s="4" t="s">
        <v>83</v>
      </c>
      <c r="B81" s="10" t="n">
        <f aca="false">'М.01.2024'!B81+'М.02.2024'!B81+'М.03.2024'!B81+'М.04.2024'!B81+'М.05.2024'!B81</f>
        <v>1091100</v>
      </c>
      <c r="C81" s="10" t="n">
        <f aca="false">'М.01.2024'!C81+'М.02.2024'!C81+'М.03.2024'!C81+'М.04.2024'!C81+'М.05.2024'!C81</f>
        <v>0</v>
      </c>
      <c r="D81" s="10" t="n">
        <f aca="false">'М.01.2024'!D81+'М.02.2024'!D81+'М.03.2024'!D81+'М.04.2024'!D81+'М.05.2024'!D81</f>
        <v>1091100</v>
      </c>
    </row>
    <row r="82" customFormat="false" ht="14.25" hidden="false" customHeight="false" outlineLevel="0" collapsed="false">
      <c r="A82" s="4" t="s">
        <v>84</v>
      </c>
      <c r="B82" s="10" t="n">
        <f aca="false">'М.01.2024'!B82+'М.02.2024'!B82+'М.03.2024'!B82+'М.04.2024'!B82+'М.05.2024'!B82</f>
        <v>2659927.38</v>
      </c>
      <c r="C82" s="10" t="n">
        <f aca="false">'М.01.2024'!C82+'М.02.2024'!C82+'М.03.2024'!C82+'М.04.2024'!C82+'М.05.2024'!C82</f>
        <v>410000</v>
      </c>
      <c r="D82" s="10" t="n">
        <f aca="false">'М.01.2024'!D82+'М.02.2024'!D82+'М.03.2024'!D82+'М.04.2024'!D82+'М.05.2024'!D82</f>
        <v>2249927.38</v>
      </c>
    </row>
    <row r="83" customFormat="false" ht="14.25" hidden="false" customHeight="false" outlineLevel="0" collapsed="false">
      <c r="A83" s="4" t="s">
        <v>85</v>
      </c>
      <c r="B83" s="10" t="n">
        <f aca="false">'М.01.2024'!B83+'М.02.2024'!B83+'М.03.2024'!B83+'М.04.2024'!B83+'М.05.2024'!B83</f>
        <v>372867.6</v>
      </c>
      <c r="C83" s="10" t="n">
        <f aca="false">'М.01.2024'!C83+'М.02.2024'!C83+'М.03.2024'!C83+'М.04.2024'!C83+'М.05.2024'!C83</f>
        <v>0</v>
      </c>
      <c r="D83" s="10" t="n">
        <f aca="false">'М.01.2024'!D83+'М.02.2024'!D83+'М.03.2024'!D83+'М.04.2024'!D83+'М.05.2024'!D83</f>
        <v>372867.6</v>
      </c>
    </row>
    <row r="84" customFormat="false" ht="14.25" hidden="false" customHeight="false" outlineLevel="0" collapsed="false">
      <c r="A84" s="4" t="s">
        <v>86</v>
      </c>
      <c r="B84" s="10" t="n">
        <f aca="false">'М.01.2024'!B84+'М.02.2024'!B84+'М.03.2024'!B84+'М.04.2024'!B84+'М.05.2024'!B84</f>
        <v>1741146.25</v>
      </c>
      <c r="C84" s="10" t="n">
        <f aca="false">'М.01.2024'!C84+'М.02.2024'!C84+'М.03.2024'!C84+'М.04.2024'!C84+'М.05.2024'!C84</f>
        <v>0</v>
      </c>
      <c r="D84" s="10" t="n">
        <f aca="false">'М.01.2024'!D84+'М.02.2024'!D84+'М.03.2024'!D84+'М.04.2024'!D84+'М.05.2024'!D84</f>
        <v>1741146.25</v>
      </c>
    </row>
    <row r="85" customFormat="false" ht="14.25" hidden="false" customHeight="false" outlineLevel="0" collapsed="false">
      <c r="A85" s="4" t="s">
        <v>87</v>
      </c>
      <c r="B85" s="10" t="n">
        <f aca="false">'М.01.2024'!B85+'М.02.2024'!B85+'М.03.2024'!B85+'М.04.2024'!B85+'М.05.2024'!B85</f>
        <v>10391911.07</v>
      </c>
      <c r="C85" s="10" t="n">
        <f aca="false">'М.01.2024'!C85+'М.02.2024'!C85+'М.03.2024'!C85+'М.04.2024'!C85+'М.05.2024'!C85</f>
        <v>0</v>
      </c>
      <c r="D85" s="10" t="n">
        <f aca="false">'М.01.2024'!D85+'М.02.2024'!D85+'М.03.2024'!D85+'М.04.2024'!D85+'М.05.2024'!D85</f>
        <v>10391911.07</v>
      </c>
    </row>
    <row r="86" customFormat="false" ht="14.25" hidden="false" customHeight="false" outlineLevel="0" collapsed="false">
      <c r="A86" s="12" t="s">
        <v>88</v>
      </c>
      <c r="B86" s="13" t="n">
        <f aca="false">SUM(B2:B85)</f>
        <v>684572341.83</v>
      </c>
      <c r="C86" s="13" t="n">
        <f aca="false">SUM(C2:C85)</f>
        <v>569635181.95</v>
      </c>
      <c r="D86" s="13" t="n">
        <f aca="false">SUM(D2:D85)</f>
        <v>118148713.76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2024-06-06T12:29:12Z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