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380" windowWidth="16185" windowHeight="6465" activeTab="0"/>
  </bookViews>
  <sheets>
    <sheet name="1 Ценоразпис " sheetId="1" r:id="rId1"/>
    <sheet name="2 План" sheetId="2" r:id="rId2"/>
    <sheet name="3 Анализ-обр." sheetId="3" r:id="rId3"/>
  </sheets>
  <definedNames>
    <definedName name="_xlnm.Print_Area" localSheetId="0">'1 Ценоразпис '!$A$1:$H$61</definedName>
    <definedName name="_xlnm.Print_Area" localSheetId="1">'2 План'!$A$1:$K$30</definedName>
  </definedNames>
  <calcPr fullCalcOnLoad="1"/>
</workbook>
</file>

<file path=xl/sharedStrings.xml><?xml version="1.0" encoding="utf-8"?>
<sst xmlns="http://schemas.openxmlformats.org/spreadsheetml/2006/main" count="289" uniqueCount="184">
  <si>
    <t>бр.</t>
  </si>
  <si>
    <t>Общо</t>
  </si>
  <si>
    <t>10 бр.</t>
  </si>
  <si>
    <t>мярка</t>
  </si>
  <si>
    <t xml:space="preserve"> цена</t>
  </si>
  <si>
    <t>Зазимяване на рози</t>
  </si>
  <si>
    <t>Отзимяване на рози</t>
  </si>
  <si>
    <t xml:space="preserve">Резитба на жив плет </t>
  </si>
  <si>
    <t>Разтрупване на паднали дървета с изнасяне на площадка за товарене</t>
  </si>
  <si>
    <t xml:space="preserve">Плевене на цветни фигури  </t>
  </si>
  <si>
    <t xml:space="preserve">Изкореняване на едногодишни цветя  </t>
  </si>
  <si>
    <t xml:space="preserve">Събиране на шума </t>
  </si>
  <si>
    <t>ІІІ.Цветя</t>
  </si>
  <si>
    <t>ІІ.Растителност</t>
  </si>
  <si>
    <t>дка.</t>
  </si>
  <si>
    <t>фър</t>
  </si>
  <si>
    <t>чество</t>
  </si>
  <si>
    <t>яемост</t>
  </si>
  <si>
    <t>кол-во</t>
  </si>
  <si>
    <t>лв</t>
  </si>
  <si>
    <t>СТОЙНОСТ</t>
  </si>
  <si>
    <t>20%ДДС</t>
  </si>
  <si>
    <t xml:space="preserve">Изсичане подлес и гъсти храсти </t>
  </si>
  <si>
    <t>Изнасяне на отсечени дървета, храсти, клони на разстояние повече от 50 м.</t>
  </si>
  <si>
    <t>1000 бр.</t>
  </si>
  <si>
    <t>№</t>
  </si>
  <si>
    <t>Видове работа</t>
  </si>
  <si>
    <t>Ши-</t>
  </si>
  <si>
    <t xml:space="preserve">Един. </t>
  </si>
  <si>
    <t>Коли-</t>
  </si>
  <si>
    <t>Повтар</t>
  </si>
  <si>
    <t>Един.</t>
  </si>
  <si>
    <t xml:space="preserve">Ст -ст </t>
  </si>
  <si>
    <t>Косене на тревни площи и събиране на окосена трева</t>
  </si>
  <si>
    <t xml:space="preserve">Резитба на рози - зимна </t>
  </si>
  <si>
    <t xml:space="preserve">Резитба на рози - лятна </t>
  </si>
  <si>
    <t>Поливане с водоноска - трева, цветни фигури</t>
  </si>
  <si>
    <t>Раздробяване на клони с дробилна машина</t>
  </si>
  <si>
    <t>Товарене и извозване с камион на  растителни отпадъци до сметище (клони, шума, трева, цветя и др.)</t>
  </si>
  <si>
    <t>Резитба за оформяне на короната на дървета без автовишка - всички операции</t>
  </si>
  <si>
    <t>Резитба за оформяне на короната на дървета с автовишка - всички операции</t>
  </si>
  <si>
    <t xml:space="preserve">Отсичане на дървета с диаметър до 20 см. без автовишка - всички операции </t>
  </si>
  <si>
    <t xml:space="preserve">Отсичане на дървета с диаметър над 100 см. без автовишка - всички операции </t>
  </si>
  <si>
    <t xml:space="preserve">Отсичане на дървета с диаметър над 100 см. с автовишка - всички операции </t>
  </si>
  <si>
    <t>Отсичане на дървета с диаметър от 21 до 50 см. без автовишка - всички операции</t>
  </si>
  <si>
    <t xml:space="preserve">Отсичане на дървета с диаметър от 51 до 100 см. без автовишка - всички операции </t>
  </si>
  <si>
    <t>Отсичане на дървета с диаметър от 21 до 50 см. с автовишка - всички операции</t>
  </si>
  <si>
    <t xml:space="preserve">Отсичане на дървета с диаметър от 51 до 100 см. с автовишка - всички операции </t>
  </si>
  <si>
    <t>Товарене и извозване с камион на  дървен отпадък и трупи от отсечени дървета</t>
  </si>
  <si>
    <t>ИНВЕСТИТОР: СТОЛИЧНА ОБЩИНА - РАЙОН ....................</t>
  </si>
  <si>
    <t>Тесане на алеи и площадки</t>
  </si>
  <si>
    <t xml:space="preserve">Грапане тревни площи </t>
  </si>
  <si>
    <r>
      <t>м</t>
    </r>
    <r>
      <rPr>
        <sz val="12"/>
        <rFont val="Arial"/>
        <family val="2"/>
      </rPr>
      <t>²</t>
    </r>
  </si>
  <si>
    <r>
      <t>м</t>
    </r>
    <r>
      <rPr>
        <sz val="12"/>
        <rFont val="Arial"/>
        <family val="2"/>
      </rPr>
      <t>³</t>
    </r>
  </si>
  <si>
    <r>
      <t>пр. м</t>
    </r>
    <r>
      <rPr>
        <sz val="12"/>
        <rFont val="Arial"/>
        <family val="2"/>
      </rPr>
      <t>³</t>
    </r>
  </si>
  <si>
    <r>
      <t>10 м</t>
    </r>
    <r>
      <rPr>
        <sz val="12"/>
        <rFont val="Arial"/>
        <family val="2"/>
      </rPr>
      <t>²</t>
    </r>
  </si>
  <si>
    <t xml:space="preserve">Изкореняване (раздробяване) на дънери с дебелина до 30 см.всички операции </t>
  </si>
  <si>
    <t>Изкореняване (раздробяване) на дънери с дебелина от 31-60 см.всички операции</t>
  </si>
  <si>
    <t xml:space="preserve">Изкореняване (раздробяване) на дънери с дебелина от 61-100 см.всички операции </t>
  </si>
  <si>
    <t>ЗАБЕЛЕЖКА: Манипулациите да включват стойността на материалите, с изключение на тези, за които е указано обратното.</t>
  </si>
  <si>
    <t>Раздел</t>
  </si>
  <si>
    <t>І.Тревни пл.</t>
  </si>
  <si>
    <t>Основание</t>
  </si>
  <si>
    <t>УСН,ТНС</t>
  </si>
  <si>
    <t>Затревяване - всички операции</t>
  </si>
  <si>
    <t>Резитба на храсти</t>
  </si>
  <si>
    <t>Почистване на сняг ръчно</t>
  </si>
  <si>
    <t>Почистване на сняг машинно</t>
  </si>
  <si>
    <t>Прекопаване на рози в лехи</t>
  </si>
  <si>
    <t>Прекопаване на храсти</t>
  </si>
  <si>
    <t xml:space="preserve">Поддържане чистота в масово посещавани места - оборки </t>
  </si>
  <si>
    <t xml:space="preserve">Натоварване и извозване на камъни, бетонни отломки и други строителни отпадъци до сметище </t>
  </si>
  <si>
    <t>Метене на алеи преди листопада</t>
  </si>
  <si>
    <t>Метене на алеи след листопада</t>
  </si>
  <si>
    <t>СПИСЪК НА МАНИПУЛАЦИИТЕ (ЦЕНОРАЗПИС)</t>
  </si>
  <si>
    <t>/Подпис, печат/</t>
  </si>
  <si>
    <t>ИНВЕСТИТОР: СТОЛИЧНА ОБЩИНА - РАЙОН ..................................</t>
  </si>
  <si>
    <t>УЧАСТНИК:.......................................</t>
  </si>
  <si>
    <t>ЗОНА (ПОЗИЦИЯ):.............................................</t>
  </si>
  <si>
    <t>Цветно оформяне с 1 год. цветя-летни - ІV група (при нови цветни фигури): алисум, лобелия, портолака, флокс, пиретрум, тагетес, циния и др.-всички операции- 45 бр/м²</t>
  </si>
  <si>
    <t>Цветно оформяне с  1 год. цветя-летни - V група (при нови цветни фигури): бегония, гнафал., фуксия, колеус, иризине,сантолина и др.-всички операции - 45 бр/м²</t>
  </si>
  <si>
    <t>Цветно оформяне с  1 год. цветя- летни - І група(при нови цветни фигури) : антиринум, вербена, матиола, перила, далия, салвия,петуния и др.-всички операции-.45 бр/м²</t>
  </si>
  <si>
    <t>Цветно оформяне с 1 год. Цветя - пролетни -ІІІ група (при нови цветни фигури) : виола, миозотис, белис, силене, тропеолум и др. -всички операции 45 бр/м²</t>
  </si>
  <si>
    <t>Засаждане с поливане за укрепване на 1 год. цветя - пролетни -ІІІ група(за съществуващи цветни фигури) : виола, миозотис, белис, силене, тропеолум и др. -всички операции 45 бр/м²</t>
  </si>
  <si>
    <t>Засаждане с поливане за укрепване на 1 год. цветя  - летни - І група(за съществуващи цветни фигури) : антиринум, вербена, матиола, перила, далия, салвия,петуния и др.-всички операции-.45 бр/м²</t>
  </si>
  <si>
    <t>Засаждане с поливане за укрепване на 1 год. цветя-летни - ІV група (за съществуващи цветни фигури): алисум, лобелия, портолака, флокс, пиретрум, тагетес, циния и др.-всички операции- 45 бр/м²</t>
  </si>
  <si>
    <t>Засаждане с поливане за укрепване на 1 год. цветя-летни - V група (за съществуващи цветни фигури): бегония, гнафалиум, фуксия, колеус, иризине,сантолина и др.-всички операции - 45 бр/м²</t>
  </si>
  <si>
    <t>ОБЩА СТОЙНОСТ НА ЗОНАТА С ДДС</t>
  </si>
  <si>
    <t>IV.Чистота</t>
  </si>
  <si>
    <t>V.Трансп.механизация и др.</t>
  </si>
  <si>
    <t xml:space="preserve">Съдържание  </t>
  </si>
  <si>
    <t>АНАЛИЗ №.........</t>
  </si>
  <si>
    <t xml:space="preserve"> (№.Шифъра от Списъка на манипулациите(Ценоразписа)</t>
  </si>
  <si>
    <t>Манипулация (вид работа)............................................................</t>
  </si>
  <si>
    <t>За ................................(ед.мярка)</t>
  </si>
  <si>
    <t>І. ТРУД</t>
  </si>
  <si>
    <t>№ по ред</t>
  </si>
  <si>
    <t>Шифър, сметна норма или норм.основание</t>
  </si>
  <si>
    <t>Норма време (час)</t>
  </si>
  <si>
    <t>Часова ставка (лв)</t>
  </si>
  <si>
    <t>Стойност Труд (лв)</t>
  </si>
  <si>
    <t>Труд:</t>
  </si>
  <si>
    <t>Допълн. Разходи Труд ....%:</t>
  </si>
  <si>
    <t>Всичко труд:</t>
  </si>
  <si>
    <t>ІІ. МЕХАНИЗАЦИЯ</t>
  </si>
  <si>
    <t>Наимен. на машината</t>
  </si>
  <si>
    <t>Цена на МСМ (лв)</t>
  </si>
  <si>
    <t>Стойност Механизация (лв)</t>
  </si>
  <si>
    <t>Механизация:</t>
  </si>
  <si>
    <t>Допълн. Разходи Мех-я ....%:</t>
  </si>
  <si>
    <t>Всичко механизация:</t>
  </si>
  <si>
    <t>Наимен. на материалите</t>
  </si>
  <si>
    <t>Мярка</t>
  </si>
  <si>
    <t>Количество- р.н.</t>
  </si>
  <si>
    <t>Ед. цена  (лв)</t>
  </si>
  <si>
    <t>Стойност Материали (лв)</t>
  </si>
  <si>
    <t>4*</t>
  </si>
  <si>
    <t>Транспорт -........км. Х ..........лв./т.км. Х….......(ср.об. тегло) *</t>
  </si>
  <si>
    <t>5**</t>
  </si>
  <si>
    <t>Такса ..........лв./т. Х….......ср.об. Тегло **</t>
  </si>
  <si>
    <t>Материали:</t>
  </si>
  <si>
    <t>Доставни-склaдови разходи  ....%:</t>
  </si>
  <si>
    <t>Всичко материали:</t>
  </si>
  <si>
    <t>* и ** Не се начисляват ДСР</t>
  </si>
  <si>
    <t>ІV. ВСИЧКО: ТРУД + МЕХАНИЗАЦИЯ + МАТЕРИАЛИ....................................</t>
  </si>
  <si>
    <t>ПЕЧАЛБА:......................................</t>
  </si>
  <si>
    <t>ВСИЧКО:.....................................</t>
  </si>
  <si>
    <t>Изготвил:.......................................</t>
  </si>
  <si>
    <t>/Име, подпис, печат/</t>
  </si>
  <si>
    <t xml:space="preserve">Приложение 3 - </t>
  </si>
  <si>
    <t>Приложение 1</t>
  </si>
  <si>
    <t>Приложение 2</t>
  </si>
  <si>
    <t>на aнализа</t>
  </si>
  <si>
    <t>І, ІІ, ІІІ</t>
  </si>
  <si>
    <t>І, ІІІ</t>
  </si>
  <si>
    <t>І</t>
  </si>
  <si>
    <t>ІV.Чистота</t>
  </si>
  <si>
    <t>V.Трансп. механизация и др.</t>
  </si>
  <si>
    <t xml:space="preserve">ІІІ. МАТЕРИАЛИ </t>
  </si>
  <si>
    <t>ТНС 9 ср.(182,183)+ср.(184,185)</t>
  </si>
  <si>
    <t>ТНС 9 ср.(170, 171)</t>
  </si>
  <si>
    <t>ТНС 9 ср.(263,265)</t>
  </si>
  <si>
    <t>ТНС 9 ср.(267,269)</t>
  </si>
  <si>
    <t>ТНС 9 ср.(319,320)+ср.(323,324)</t>
  </si>
  <si>
    <t>ТНС 9 ср.(204,205)</t>
  </si>
  <si>
    <t xml:space="preserve">УСН, ТНС </t>
  </si>
  <si>
    <t>УСН 3 - 04002</t>
  </si>
  <si>
    <t>ТНС 9 - 289</t>
  </si>
  <si>
    <t>ТНС 9 - 303</t>
  </si>
  <si>
    <t>ТНС 9 - 297</t>
  </si>
  <si>
    <t>І, ІІ</t>
  </si>
  <si>
    <t>І,  ІІІ</t>
  </si>
  <si>
    <t>ТНС 9 - 301</t>
  </si>
  <si>
    <t>ТНС 9 - 270</t>
  </si>
  <si>
    <t>ТНС 9 - 257</t>
  </si>
  <si>
    <t>ТНС 9 - 273</t>
  </si>
  <si>
    <t>ТНС 9 - 285</t>
  </si>
  <si>
    <t>УСН 3 - 04033</t>
  </si>
  <si>
    <t>І+тр.схема</t>
  </si>
  <si>
    <t>ТНС 9 - 366</t>
  </si>
  <si>
    <t>ТНС 9 - 361</t>
  </si>
  <si>
    <t>ТНС 9 - ср.(100,101)</t>
  </si>
  <si>
    <t>ТНС 9 - 356</t>
  </si>
  <si>
    <t>ТНС 9 - 355</t>
  </si>
  <si>
    <t>ТНС 9 - 201</t>
  </si>
  <si>
    <t>ТНС 9 - 195</t>
  </si>
  <si>
    <t>ТНС 9 - 316</t>
  </si>
  <si>
    <t>ТНС 9 - 705</t>
  </si>
  <si>
    <t>ОБРАЗЕЦ</t>
  </si>
  <si>
    <t xml:space="preserve"> МАНИПУЛАЦИОНЕН ПЛАН  ЗА 2013 ГОДИНА</t>
  </si>
  <si>
    <t>Манипулационният план е пример. Посочените  количества и повторяемост са условни или прогнозни.</t>
  </si>
  <si>
    <t>ЗАБЕЛЕЖКИ: Манипулациите да включват стойността на материалите, с изключение на тези, за които е указано обратното.</t>
  </si>
  <si>
    <t>ЗАБЕЛЕЖКА: В Списъка на манипулациите(ценоразписа) (sheet "1 Ценоразпис") - колона 5 "Съдържание на анализа" е посочено кои части(І.Труд, ІІ.Механизация, ІІІ.Материали ) от анализa  трябва да участват при изготвянето на анализа за съответната манипулация. 
Допуска се прилагане на корекционни коефициенти върху разходните норми само в случаите, които са регламентирани в ТНС.
Към таблиците могат да се добавят редове.</t>
  </si>
  <si>
    <t>ЗАБЕЛЕЖКА: В колона 5 "Съдържание на анализа" е посочено кои части(І.Труд, ІІ.Механизация, ІІІ.Материали ) от образеца на анализ (sheet "3 Анализ") трябва да участват при изготвянето на анализа за съответната манипулация.</t>
  </si>
  <si>
    <t>100 м²</t>
  </si>
  <si>
    <t>ТНС 1 - 206</t>
  </si>
  <si>
    <t xml:space="preserve"> ТНС 1 - 248</t>
  </si>
  <si>
    <t xml:space="preserve">ЗАБЕЛЕЖКА: Манипулациите да включват всички технологични операции, описани в УСН(кн.1, кн. 3) или ТНС (кн.1, кн. 9), 
както е посочено в колона 4. За липсващите основания в УСН или ТНС се прилагат фирмени норми. </t>
  </si>
  <si>
    <t xml:space="preserve">Манипулациите да включват всички технологични операции, описани в УСН(кн.1, кн. 3) или ТНС (кн.1, кн. 9), 
както е посочено в колона 4. За липсващите основания в УСН и ТНС се прилагат фирмени норми. </t>
  </si>
  <si>
    <t xml:space="preserve"> ТНС 9 - 422</t>
  </si>
  <si>
    <t>УСН 1 - 01001</t>
  </si>
  <si>
    <t xml:space="preserve">Колич. Машиносм  (Разходна норма) </t>
  </si>
  <si>
    <t>І+тр.схема+такса</t>
  </si>
  <si>
    <t>Поддържане на градини,   зелени площи, разположени в междублоковите пространства 
на   територията на Столична община за 2013 -2016г. по обособени  позиции“.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</si>
</sst>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ok"/>
      <family val="2"/>
    </font>
    <font>
      <sz val="12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0"/>
      <name val="Timok"/>
      <family val="2"/>
    </font>
    <font>
      <b/>
      <sz val="12"/>
      <name val="Timok"/>
      <family val="0"/>
    </font>
    <font>
      <b/>
      <sz val="10"/>
      <name val="Timok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57" applyFont="1" applyAlignment="1" applyProtection="1">
      <alignment/>
      <protection locked="0"/>
    </xf>
    <xf numFmtId="0" fontId="4" fillId="0" borderId="10" xfId="57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57" applyFo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1" xfId="57" applyFont="1" applyBorder="1" applyAlignment="1">
      <alignment horizontal="center"/>
      <protection/>
    </xf>
    <xf numFmtId="0" fontId="4" fillId="0" borderId="11" xfId="57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4" fillId="0" borderId="12" xfId="57" applyFont="1" applyBorder="1" applyAlignment="1">
      <alignment horizontal="center"/>
      <protection/>
    </xf>
    <xf numFmtId="0" fontId="4" fillId="0" borderId="12" xfId="57" applyFont="1" applyBorder="1" applyAlignment="1" applyProtection="1">
      <alignment horizontal="center"/>
      <protection locked="0"/>
    </xf>
    <xf numFmtId="0" fontId="4" fillId="0" borderId="13" xfId="57" applyFont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9" fillId="33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33" borderId="14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33" borderId="19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57" applyFont="1">
      <alignment/>
      <protection/>
    </xf>
    <xf numFmtId="0" fontId="9" fillId="0" borderId="20" xfId="0" applyFont="1" applyBorder="1" applyAlignment="1">
      <alignment/>
    </xf>
    <xf numFmtId="0" fontId="9" fillId="33" borderId="21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/>
    </xf>
    <xf numFmtId="0" fontId="9" fillId="34" borderId="15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top" wrapText="1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4" fillId="0" borderId="12" xfId="57" applyFont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33" borderId="17" xfId="0" applyFont="1" applyFill="1" applyBorder="1" applyAlignment="1">
      <alignment vertical="top" wrapText="1"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12" fillId="33" borderId="23" xfId="0" applyFont="1" applyFill="1" applyBorder="1" applyAlignment="1">
      <alignment horizontal="center" vertical="center" wrapText="1"/>
    </xf>
    <xf numFmtId="0" fontId="3" fillId="0" borderId="0" xfId="57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/>
      <protection locked="0"/>
    </xf>
    <xf numFmtId="0" fontId="12" fillId="34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top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33" borderId="12" xfId="0" applyFont="1" applyFill="1" applyBorder="1" applyAlignment="1">
      <alignment vertical="top" wrapText="1"/>
    </xf>
    <xf numFmtId="0" fontId="9" fillId="0" borderId="14" xfId="0" applyFont="1" applyBorder="1" applyAlignment="1">
      <alignment horizontal="center" vertical="center"/>
    </xf>
    <xf numFmtId="0" fontId="9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top" wrapText="1"/>
    </xf>
    <xf numFmtId="0" fontId="9" fillId="0" borderId="14" xfId="0" applyFont="1" applyBorder="1" applyAlignment="1" applyProtection="1">
      <alignment horizontal="center"/>
      <protection locked="0"/>
    </xf>
    <xf numFmtId="0" fontId="9" fillId="34" borderId="14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4" fillId="0" borderId="16" xfId="57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2" fontId="9" fillId="34" borderId="18" xfId="0" applyNumberFormat="1" applyFont="1" applyFill="1" applyBorder="1" applyAlignment="1" applyProtection="1">
      <alignment horizontal="center"/>
      <protection locked="0"/>
    </xf>
    <xf numFmtId="0" fontId="3" fillId="0" borderId="28" xfId="57" applyFont="1" applyBorder="1" applyAlignment="1">
      <alignment horizontal="center" vertical="center"/>
      <protection/>
    </xf>
    <xf numFmtId="0" fontId="3" fillId="0" borderId="13" xfId="57" applyFont="1" applyBorder="1" applyAlignment="1">
      <alignment horizontal="center" vertical="center"/>
      <protection/>
    </xf>
    <xf numFmtId="0" fontId="12" fillId="34" borderId="17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2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 horizontal="center" vertical="center" wrapText="1"/>
    </xf>
    <xf numFmtId="0" fontId="4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/>
      <protection/>
    </xf>
    <xf numFmtId="0" fontId="12" fillId="34" borderId="1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9" fillId="34" borderId="1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11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4" fillId="0" borderId="1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1" xfId="0" applyFont="1" applyBorder="1" applyAlignment="1">
      <alignment textRotation="90" wrapText="1"/>
    </xf>
    <xf numFmtId="0" fontId="4" fillId="0" borderId="16" xfId="0" applyFont="1" applyBorder="1" applyAlignment="1">
      <alignment textRotation="90"/>
    </xf>
    <xf numFmtId="0" fontId="4" fillId="0" borderId="12" xfId="0" applyFont="1" applyBorder="1" applyAlignment="1">
      <alignment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62"/>
  <sheetViews>
    <sheetView tabSelected="1" view="pageBreakPreview" zoomScaleSheetLayoutView="100" zoomScalePageLayoutView="0" workbookViewId="0" topLeftCell="A1">
      <selection activeCell="C65" sqref="C65"/>
    </sheetView>
  </sheetViews>
  <sheetFormatPr defaultColWidth="9.140625" defaultRowHeight="18" customHeight="1"/>
  <cols>
    <col min="1" max="1" width="8.7109375" style="4" customWidth="1"/>
    <col min="2" max="2" width="4.8515625" style="4" customWidth="1"/>
    <col min="3" max="3" width="87.421875" style="4" customWidth="1"/>
    <col min="4" max="4" width="21.421875" style="96" customWidth="1"/>
    <col min="5" max="5" width="13.140625" style="96" customWidth="1"/>
    <col min="6" max="7" width="10.00390625" style="4" customWidth="1"/>
    <col min="8" max="8" width="13.57421875" style="44" customWidth="1"/>
    <col min="9" max="16384" width="9.140625" style="4" customWidth="1"/>
  </cols>
  <sheetData>
    <row r="1" spans="2:8" ht="51.75" customHeight="1">
      <c r="B1" s="157" t="s">
        <v>183</v>
      </c>
      <c r="C1" s="158"/>
      <c r="D1" s="158"/>
      <c r="E1" s="158"/>
      <c r="F1" s="158"/>
      <c r="G1" s="117" t="s">
        <v>130</v>
      </c>
      <c r="H1" s="109"/>
    </row>
    <row r="2" spans="2:9" s="6" customFormat="1" ht="18" customHeight="1">
      <c r="B2" s="2" t="s">
        <v>76</v>
      </c>
      <c r="C2" s="2"/>
      <c r="D2" s="78"/>
      <c r="E2" s="78"/>
      <c r="F2" s="2"/>
      <c r="H2" s="2"/>
      <c r="I2" s="5"/>
    </row>
    <row r="3" spans="2:9" s="6" customFormat="1" ht="18" customHeight="1">
      <c r="B3" s="2" t="s">
        <v>77</v>
      </c>
      <c r="C3" s="2"/>
      <c r="D3" s="78"/>
      <c r="E3" s="78"/>
      <c r="F3" s="2"/>
      <c r="G3" s="2"/>
      <c r="H3" s="2"/>
      <c r="I3" s="5"/>
    </row>
    <row r="4" spans="2:9" s="6" customFormat="1" ht="18" customHeight="1">
      <c r="B4" s="2" t="s">
        <v>78</v>
      </c>
      <c r="C4" s="2"/>
      <c r="D4" s="78"/>
      <c r="E4" s="78"/>
      <c r="F4" s="2"/>
      <c r="G4" s="2"/>
      <c r="H4" s="2"/>
      <c r="I4" s="5"/>
    </row>
    <row r="5" spans="2:9" s="6" customFormat="1" ht="18" customHeight="1" thickBot="1">
      <c r="B5" s="3" t="s">
        <v>74</v>
      </c>
      <c r="C5" s="3"/>
      <c r="D5" s="79"/>
      <c r="E5" s="79"/>
      <c r="F5" s="3"/>
      <c r="G5" s="3"/>
      <c r="H5" s="3"/>
      <c r="I5" s="5"/>
    </row>
    <row r="6" spans="1:9" s="9" customFormat="1" ht="18" customHeight="1" thickTop="1">
      <c r="A6" s="162" t="s">
        <v>60</v>
      </c>
      <c r="B6" s="162" t="s">
        <v>25</v>
      </c>
      <c r="C6" s="162" t="s">
        <v>26</v>
      </c>
      <c r="D6" s="75" t="s">
        <v>62</v>
      </c>
      <c r="E6" s="126" t="s">
        <v>90</v>
      </c>
      <c r="F6" s="7" t="s">
        <v>27</v>
      </c>
      <c r="G6" s="7" t="s">
        <v>28</v>
      </c>
      <c r="H6" s="7" t="s">
        <v>31</v>
      </c>
      <c r="I6" s="45"/>
    </row>
    <row r="7" spans="1:9" s="9" customFormat="1" ht="18" customHeight="1" thickBot="1">
      <c r="A7" s="163"/>
      <c r="B7" s="163"/>
      <c r="C7" s="163"/>
      <c r="D7" s="76" t="s">
        <v>145</v>
      </c>
      <c r="E7" s="127" t="s">
        <v>132</v>
      </c>
      <c r="F7" s="10" t="s">
        <v>15</v>
      </c>
      <c r="G7" s="10" t="s">
        <v>3</v>
      </c>
      <c r="H7" s="10" t="s">
        <v>4</v>
      </c>
      <c r="I7" s="45"/>
    </row>
    <row r="8" spans="1:9" s="9" customFormat="1" ht="18" customHeight="1" thickBot="1" thickTop="1">
      <c r="A8" s="106">
        <v>1</v>
      </c>
      <c r="B8" s="151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2">
        <v>8</v>
      </c>
      <c r="I8" s="45"/>
    </row>
    <row r="9" spans="1:8" s="14" customFormat="1" ht="26.25" customHeight="1" thickTop="1">
      <c r="A9" s="164" t="s">
        <v>61</v>
      </c>
      <c r="B9" s="61">
        <v>1</v>
      </c>
      <c r="C9" s="59" t="s">
        <v>33</v>
      </c>
      <c r="D9" s="92" t="s">
        <v>139</v>
      </c>
      <c r="E9" s="89" t="s">
        <v>150</v>
      </c>
      <c r="F9" s="58">
        <v>1</v>
      </c>
      <c r="G9" s="60" t="s">
        <v>14</v>
      </c>
      <c r="H9" s="61"/>
    </row>
    <row r="10" spans="1:8" s="14" customFormat="1" ht="18" customHeight="1">
      <c r="A10" s="165"/>
      <c r="B10" s="20">
        <v>2</v>
      </c>
      <c r="C10" s="21" t="s">
        <v>64</v>
      </c>
      <c r="D10" s="81" t="s">
        <v>146</v>
      </c>
      <c r="E10" s="150" t="s">
        <v>151</v>
      </c>
      <c r="F10" s="17">
        <v>2</v>
      </c>
      <c r="G10" s="18" t="s">
        <v>14</v>
      </c>
      <c r="H10" s="13"/>
    </row>
    <row r="11" spans="1:8" s="14" customFormat="1" ht="18" customHeight="1" thickBot="1">
      <c r="A11" s="166"/>
      <c r="B11" s="23">
        <v>3</v>
      </c>
      <c r="C11" s="47" t="s">
        <v>51</v>
      </c>
      <c r="D11" s="82" t="s">
        <v>140</v>
      </c>
      <c r="E11" s="82" t="s">
        <v>135</v>
      </c>
      <c r="F11" s="36">
        <v>3</v>
      </c>
      <c r="G11" s="39" t="s">
        <v>14</v>
      </c>
      <c r="H11" s="23"/>
    </row>
    <row r="12" spans="1:8" s="14" customFormat="1" ht="20.25" customHeight="1" thickTop="1">
      <c r="A12" s="167" t="s">
        <v>13</v>
      </c>
      <c r="B12" s="53">
        <v>1</v>
      </c>
      <c r="C12" s="54" t="s">
        <v>65</v>
      </c>
      <c r="D12" s="87" t="s">
        <v>147</v>
      </c>
      <c r="E12" s="83" t="s">
        <v>135</v>
      </c>
      <c r="F12" s="60">
        <v>4</v>
      </c>
      <c r="G12" s="52" t="s">
        <v>2</v>
      </c>
      <c r="H12" s="49"/>
    </row>
    <row r="13" spans="1:8" s="14" customFormat="1" ht="18" customHeight="1">
      <c r="A13" s="167"/>
      <c r="B13" s="25">
        <v>2</v>
      </c>
      <c r="C13" s="29" t="s">
        <v>22</v>
      </c>
      <c r="D13" s="81" t="s">
        <v>180</v>
      </c>
      <c r="E13" s="84" t="s">
        <v>135</v>
      </c>
      <c r="F13" s="17">
        <v>5</v>
      </c>
      <c r="G13" s="18" t="s">
        <v>174</v>
      </c>
      <c r="H13" s="15"/>
    </row>
    <row r="14" spans="1:8" s="14" customFormat="1" ht="18" customHeight="1">
      <c r="A14" s="167"/>
      <c r="B14" s="25">
        <v>3</v>
      </c>
      <c r="C14" s="26" t="s">
        <v>7</v>
      </c>
      <c r="D14" s="85" t="s">
        <v>148</v>
      </c>
      <c r="E14" s="129" t="s">
        <v>150</v>
      </c>
      <c r="F14" s="17">
        <v>6</v>
      </c>
      <c r="G14" s="18" t="s">
        <v>55</v>
      </c>
      <c r="H14" s="15"/>
    </row>
    <row r="15" spans="1:8" s="14" customFormat="1" ht="18" customHeight="1">
      <c r="A15" s="167"/>
      <c r="B15" s="25">
        <v>4</v>
      </c>
      <c r="C15" s="29" t="s">
        <v>34</v>
      </c>
      <c r="D15" s="86" t="s">
        <v>149</v>
      </c>
      <c r="E15" s="84" t="s">
        <v>135</v>
      </c>
      <c r="F15" s="17">
        <v>7</v>
      </c>
      <c r="G15" s="18" t="s">
        <v>24</v>
      </c>
      <c r="H15" s="15"/>
    </row>
    <row r="16" spans="1:8" s="14" customFormat="1" ht="18" customHeight="1">
      <c r="A16" s="167"/>
      <c r="B16" s="25">
        <v>5</v>
      </c>
      <c r="C16" s="27" t="s">
        <v>35</v>
      </c>
      <c r="D16" s="130" t="s">
        <v>152</v>
      </c>
      <c r="E16" s="84" t="s">
        <v>135</v>
      </c>
      <c r="F16" s="17">
        <v>8</v>
      </c>
      <c r="G16" s="18" t="s">
        <v>24</v>
      </c>
      <c r="H16" s="15"/>
    </row>
    <row r="17" spans="1:8" s="14" customFormat="1" ht="18" customHeight="1">
      <c r="A17" s="167"/>
      <c r="B17" s="25">
        <v>6</v>
      </c>
      <c r="C17" s="29" t="s">
        <v>5</v>
      </c>
      <c r="D17" s="86" t="s">
        <v>141</v>
      </c>
      <c r="E17" s="84" t="s">
        <v>135</v>
      </c>
      <c r="F17" s="17">
        <v>9</v>
      </c>
      <c r="G17" s="18" t="s">
        <v>24</v>
      </c>
      <c r="H17" s="15"/>
    </row>
    <row r="18" spans="1:8" s="14" customFormat="1" ht="18" customHeight="1">
      <c r="A18" s="167"/>
      <c r="B18" s="25">
        <v>7</v>
      </c>
      <c r="C18" s="27" t="s">
        <v>6</v>
      </c>
      <c r="D18" s="86" t="s">
        <v>142</v>
      </c>
      <c r="E18" s="84" t="s">
        <v>135</v>
      </c>
      <c r="F18" s="17">
        <v>10</v>
      </c>
      <c r="G18" s="18" t="s">
        <v>2</v>
      </c>
      <c r="H18" s="15"/>
    </row>
    <row r="19" spans="1:8" s="14" customFormat="1" ht="18" customHeight="1">
      <c r="A19" s="167"/>
      <c r="B19" s="25">
        <v>8</v>
      </c>
      <c r="C19" s="27" t="s">
        <v>68</v>
      </c>
      <c r="D19" s="131" t="s">
        <v>153</v>
      </c>
      <c r="E19" s="84" t="s">
        <v>135</v>
      </c>
      <c r="F19" s="17">
        <v>11</v>
      </c>
      <c r="G19" s="18" t="s">
        <v>14</v>
      </c>
      <c r="H19" s="15"/>
    </row>
    <row r="20" spans="1:8" s="14" customFormat="1" ht="18" customHeight="1">
      <c r="A20" s="167"/>
      <c r="B20" s="25">
        <v>9</v>
      </c>
      <c r="C20" s="27" t="s">
        <v>69</v>
      </c>
      <c r="D20" s="131" t="s">
        <v>154</v>
      </c>
      <c r="E20" s="84" t="s">
        <v>135</v>
      </c>
      <c r="F20" s="17">
        <v>12</v>
      </c>
      <c r="G20" s="18" t="s">
        <v>14</v>
      </c>
      <c r="H20" s="15"/>
    </row>
    <row r="21" spans="1:8" s="14" customFormat="1" ht="18" customHeight="1">
      <c r="A21" s="167"/>
      <c r="B21" s="25">
        <v>10</v>
      </c>
      <c r="C21" s="29" t="s">
        <v>8</v>
      </c>
      <c r="D21" s="86"/>
      <c r="E21" s="150" t="s">
        <v>150</v>
      </c>
      <c r="F21" s="17">
        <v>13</v>
      </c>
      <c r="G21" s="18" t="s">
        <v>53</v>
      </c>
      <c r="H21" s="15"/>
    </row>
    <row r="22" spans="1:8" s="14" customFormat="1" ht="18" customHeight="1">
      <c r="A22" s="167"/>
      <c r="B22" s="25">
        <v>11</v>
      </c>
      <c r="C22" s="37" t="s">
        <v>39</v>
      </c>
      <c r="D22" s="77" t="s">
        <v>155</v>
      </c>
      <c r="E22" s="150" t="s">
        <v>150</v>
      </c>
      <c r="F22" s="17">
        <v>14</v>
      </c>
      <c r="G22" s="28" t="s">
        <v>0</v>
      </c>
      <c r="H22" s="15"/>
    </row>
    <row r="23" spans="1:8" s="14" customFormat="1" ht="18" customHeight="1">
      <c r="A23" s="167"/>
      <c r="B23" s="53">
        <v>12</v>
      </c>
      <c r="C23" s="50" t="s">
        <v>40</v>
      </c>
      <c r="D23" s="128" t="s">
        <v>156</v>
      </c>
      <c r="E23" s="89" t="s">
        <v>150</v>
      </c>
      <c r="F23" s="52">
        <v>15</v>
      </c>
      <c r="G23" s="52" t="s">
        <v>0</v>
      </c>
      <c r="H23" s="49"/>
    </row>
    <row r="24" spans="1:8" s="14" customFormat="1" ht="18" customHeight="1">
      <c r="A24" s="167"/>
      <c r="B24" s="25">
        <v>13</v>
      </c>
      <c r="C24" s="29" t="s">
        <v>41</v>
      </c>
      <c r="D24" s="86"/>
      <c r="E24" s="150" t="s">
        <v>150</v>
      </c>
      <c r="F24" s="17">
        <v>16</v>
      </c>
      <c r="G24" s="18" t="s">
        <v>0</v>
      </c>
      <c r="H24" s="15"/>
    </row>
    <row r="25" spans="1:8" s="14" customFormat="1" ht="18" customHeight="1">
      <c r="A25" s="167"/>
      <c r="B25" s="25">
        <v>14</v>
      </c>
      <c r="C25" s="29" t="s">
        <v>44</v>
      </c>
      <c r="D25" s="86"/>
      <c r="E25" s="150" t="s">
        <v>150</v>
      </c>
      <c r="F25" s="17">
        <v>17</v>
      </c>
      <c r="G25" s="18" t="s">
        <v>0</v>
      </c>
      <c r="H25" s="15"/>
    </row>
    <row r="26" spans="1:8" s="14" customFormat="1" ht="18" customHeight="1">
      <c r="A26" s="167"/>
      <c r="B26" s="25">
        <v>15</v>
      </c>
      <c r="C26" s="16" t="s">
        <v>45</v>
      </c>
      <c r="D26" s="86"/>
      <c r="E26" s="150" t="s">
        <v>150</v>
      </c>
      <c r="F26" s="17">
        <v>18</v>
      </c>
      <c r="G26" s="18" t="s">
        <v>0</v>
      </c>
      <c r="H26" s="15"/>
    </row>
    <row r="27" spans="1:8" s="14" customFormat="1" ht="18" customHeight="1">
      <c r="A27" s="167"/>
      <c r="B27" s="25">
        <v>16</v>
      </c>
      <c r="C27" s="29" t="s">
        <v>42</v>
      </c>
      <c r="D27" s="86"/>
      <c r="E27" s="150" t="s">
        <v>150</v>
      </c>
      <c r="F27" s="17">
        <v>19</v>
      </c>
      <c r="G27" s="18" t="s">
        <v>0</v>
      </c>
      <c r="H27" s="15"/>
    </row>
    <row r="28" spans="1:8" s="14" customFormat="1" ht="18" customHeight="1">
      <c r="A28" s="167"/>
      <c r="B28" s="25">
        <v>17</v>
      </c>
      <c r="C28" s="29" t="s">
        <v>46</v>
      </c>
      <c r="D28" s="86"/>
      <c r="E28" s="150" t="s">
        <v>150</v>
      </c>
      <c r="F28" s="17">
        <v>20</v>
      </c>
      <c r="G28" s="18" t="s">
        <v>0</v>
      </c>
      <c r="H28" s="15"/>
    </row>
    <row r="29" spans="1:8" s="14" customFormat="1" ht="18" customHeight="1">
      <c r="A29" s="167"/>
      <c r="B29" s="25">
        <v>18</v>
      </c>
      <c r="C29" s="29" t="s">
        <v>47</v>
      </c>
      <c r="D29" s="86"/>
      <c r="E29" s="150" t="s">
        <v>150</v>
      </c>
      <c r="F29" s="17">
        <v>21</v>
      </c>
      <c r="G29" s="18" t="s">
        <v>0</v>
      </c>
      <c r="H29" s="15"/>
    </row>
    <row r="30" spans="1:8" s="14" customFormat="1" ht="18" customHeight="1">
      <c r="A30" s="167"/>
      <c r="B30" s="53">
        <v>19</v>
      </c>
      <c r="C30" s="54" t="s">
        <v>43</v>
      </c>
      <c r="D30" s="87"/>
      <c r="E30" s="128" t="s">
        <v>150</v>
      </c>
      <c r="F30" s="52">
        <v>22</v>
      </c>
      <c r="G30" s="52" t="s">
        <v>0</v>
      </c>
      <c r="H30" s="49"/>
    </row>
    <row r="31" spans="1:8" s="14" customFormat="1" ht="18" customHeight="1">
      <c r="A31" s="167"/>
      <c r="B31" s="25">
        <v>20</v>
      </c>
      <c r="C31" s="74" t="s">
        <v>56</v>
      </c>
      <c r="D31" s="86"/>
      <c r="E31" s="150" t="s">
        <v>150</v>
      </c>
      <c r="F31" s="17">
        <v>23</v>
      </c>
      <c r="G31" s="18" t="s">
        <v>0</v>
      </c>
      <c r="H31" s="15"/>
    </row>
    <row r="32" spans="1:8" s="14" customFormat="1" ht="18" customHeight="1">
      <c r="A32" s="167"/>
      <c r="B32" s="25">
        <v>21</v>
      </c>
      <c r="C32" s="74" t="s">
        <v>57</v>
      </c>
      <c r="D32" s="86"/>
      <c r="E32" s="150" t="s">
        <v>150</v>
      </c>
      <c r="F32" s="17">
        <v>24</v>
      </c>
      <c r="G32" s="18" t="s">
        <v>0</v>
      </c>
      <c r="H32" s="15"/>
    </row>
    <row r="33" spans="1:8" s="14" customFormat="1" ht="18" customHeight="1">
      <c r="A33" s="167"/>
      <c r="B33" s="53">
        <v>22</v>
      </c>
      <c r="C33" s="55" t="s">
        <v>58</v>
      </c>
      <c r="D33" s="88"/>
      <c r="E33" s="128" t="s">
        <v>150</v>
      </c>
      <c r="F33" s="52">
        <v>25</v>
      </c>
      <c r="G33" s="52" t="s">
        <v>0</v>
      </c>
      <c r="H33" s="49"/>
    </row>
    <row r="34" spans="1:8" s="14" customFormat="1" ht="18" customHeight="1">
      <c r="A34" s="167"/>
      <c r="B34" s="25">
        <v>23</v>
      </c>
      <c r="C34" s="73" t="s">
        <v>23</v>
      </c>
      <c r="D34" s="86"/>
      <c r="E34" s="150" t="s">
        <v>135</v>
      </c>
      <c r="F34" s="17">
        <v>26</v>
      </c>
      <c r="G34" s="18" t="s">
        <v>53</v>
      </c>
      <c r="H34" s="15"/>
    </row>
    <row r="35" spans="1:8" s="14" customFormat="1" ht="18" customHeight="1" thickBot="1">
      <c r="A35" s="168"/>
      <c r="B35" s="155">
        <v>24</v>
      </c>
      <c r="C35" s="63" t="s">
        <v>37</v>
      </c>
      <c r="D35" s="91"/>
      <c r="E35" s="93" t="s">
        <v>150</v>
      </c>
      <c r="F35" s="57">
        <v>27</v>
      </c>
      <c r="G35" s="57" t="s">
        <v>54</v>
      </c>
      <c r="H35" s="56"/>
    </row>
    <row r="36" spans="1:9" s="14" customFormat="1" ht="29.25" customHeight="1" thickTop="1">
      <c r="A36" s="167" t="s">
        <v>12</v>
      </c>
      <c r="B36" s="119">
        <v>1</v>
      </c>
      <c r="C36" s="59" t="s">
        <v>82</v>
      </c>
      <c r="D36" s="89" t="s">
        <v>157</v>
      </c>
      <c r="E36" s="121" t="s">
        <v>134</v>
      </c>
      <c r="F36" s="60">
        <v>28</v>
      </c>
      <c r="G36" s="60" t="s">
        <v>52</v>
      </c>
      <c r="H36" s="61"/>
      <c r="I36" s="46"/>
    </row>
    <row r="37" spans="1:8" s="14" customFormat="1" ht="31.5" customHeight="1">
      <c r="A37" s="167"/>
      <c r="B37" s="58">
        <v>2</v>
      </c>
      <c r="C37" s="50" t="s">
        <v>81</v>
      </c>
      <c r="D37" s="89" t="s">
        <v>157</v>
      </c>
      <c r="E37" s="80" t="s">
        <v>134</v>
      </c>
      <c r="F37" s="52">
        <v>29</v>
      </c>
      <c r="G37" s="52" t="s">
        <v>52</v>
      </c>
      <c r="H37" s="49"/>
    </row>
    <row r="38" spans="1:8" s="14" customFormat="1" ht="31.5" customHeight="1">
      <c r="A38" s="167"/>
      <c r="B38" s="32">
        <v>3</v>
      </c>
      <c r="C38" s="29" t="s">
        <v>79</v>
      </c>
      <c r="D38" s="105" t="s">
        <v>157</v>
      </c>
      <c r="E38" s="129" t="s">
        <v>134</v>
      </c>
      <c r="F38" s="17">
        <v>30</v>
      </c>
      <c r="G38" s="18" t="s">
        <v>52</v>
      </c>
      <c r="H38" s="15"/>
    </row>
    <row r="39" spans="1:8" s="14" customFormat="1" ht="31.5" customHeight="1">
      <c r="A39" s="167"/>
      <c r="B39" s="32">
        <v>4</v>
      </c>
      <c r="C39" s="34" t="s">
        <v>80</v>
      </c>
      <c r="D39" s="105" t="s">
        <v>157</v>
      </c>
      <c r="E39" s="84" t="s">
        <v>134</v>
      </c>
      <c r="F39" s="17">
        <v>31</v>
      </c>
      <c r="G39" s="18" t="s">
        <v>52</v>
      </c>
      <c r="H39" s="15"/>
    </row>
    <row r="40" spans="1:8" s="14" customFormat="1" ht="43.5" customHeight="1">
      <c r="A40" s="167"/>
      <c r="B40" s="32">
        <v>5</v>
      </c>
      <c r="C40" s="112" t="s">
        <v>83</v>
      </c>
      <c r="D40" s="86" t="s">
        <v>143</v>
      </c>
      <c r="E40" s="129" t="s">
        <v>134</v>
      </c>
      <c r="F40" s="17">
        <v>32</v>
      </c>
      <c r="G40" s="18" t="s">
        <v>52</v>
      </c>
      <c r="H40" s="111"/>
    </row>
    <row r="41" spans="1:8" s="14" customFormat="1" ht="47.25" customHeight="1">
      <c r="A41" s="167"/>
      <c r="B41" s="32">
        <v>6</v>
      </c>
      <c r="C41" s="110" t="s">
        <v>84</v>
      </c>
      <c r="D41" s="86" t="s">
        <v>143</v>
      </c>
      <c r="E41" s="84" t="s">
        <v>134</v>
      </c>
      <c r="F41" s="17">
        <v>33</v>
      </c>
      <c r="G41" s="18" t="s">
        <v>52</v>
      </c>
      <c r="H41" s="111"/>
    </row>
    <row r="42" spans="1:8" s="14" customFormat="1" ht="43.5" customHeight="1">
      <c r="A42" s="167"/>
      <c r="B42" s="32">
        <v>7</v>
      </c>
      <c r="C42" s="29" t="s">
        <v>85</v>
      </c>
      <c r="D42" s="86" t="s">
        <v>143</v>
      </c>
      <c r="E42" s="129" t="s">
        <v>134</v>
      </c>
      <c r="F42" s="17">
        <v>34</v>
      </c>
      <c r="G42" s="18" t="s">
        <v>52</v>
      </c>
      <c r="H42" s="111"/>
    </row>
    <row r="43" spans="1:8" s="14" customFormat="1" ht="43.5" customHeight="1">
      <c r="A43" s="167"/>
      <c r="B43" s="32">
        <v>8</v>
      </c>
      <c r="C43" s="34" t="s">
        <v>86</v>
      </c>
      <c r="D43" s="86" t="s">
        <v>143</v>
      </c>
      <c r="E43" s="84" t="s">
        <v>134</v>
      </c>
      <c r="F43" s="17">
        <v>35</v>
      </c>
      <c r="G43" s="18" t="s">
        <v>52</v>
      </c>
      <c r="H43" s="111"/>
    </row>
    <row r="44" spans="1:8" s="14" customFormat="1" ht="18.75" customHeight="1">
      <c r="A44" s="167"/>
      <c r="B44" s="17">
        <v>9</v>
      </c>
      <c r="C44" s="29" t="s">
        <v>9</v>
      </c>
      <c r="D44" s="114" t="s">
        <v>167</v>
      </c>
      <c r="E44" s="86" t="s">
        <v>135</v>
      </c>
      <c r="F44" s="17">
        <v>36</v>
      </c>
      <c r="G44" s="18" t="s">
        <v>55</v>
      </c>
      <c r="H44" s="15"/>
    </row>
    <row r="45" spans="1:8" s="14" customFormat="1" ht="19.5" customHeight="1">
      <c r="A45" s="167"/>
      <c r="B45" s="32">
        <v>10</v>
      </c>
      <c r="C45" s="30" t="s">
        <v>10</v>
      </c>
      <c r="D45" s="90" t="s">
        <v>166</v>
      </c>
      <c r="E45" s="86" t="s">
        <v>135</v>
      </c>
      <c r="F45" s="17">
        <v>37</v>
      </c>
      <c r="G45" s="18" t="s">
        <v>55</v>
      </c>
      <c r="H45" s="24"/>
    </row>
    <row r="46" spans="1:8" s="14" customFormat="1" ht="21" customHeight="1" thickBot="1">
      <c r="A46" s="168"/>
      <c r="B46" s="113">
        <v>11</v>
      </c>
      <c r="C46" s="63" t="s">
        <v>36</v>
      </c>
      <c r="D46" s="91" t="s">
        <v>165</v>
      </c>
      <c r="E46" s="93" t="s">
        <v>133</v>
      </c>
      <c r="F46" s="57">
        <v>38</v>
      </c>
      <c r="G46" s="57" t="s">
        <v>14</v>
      </c>
      <c r="H46" s="56"/>
    </row>
    <row r="47" spans="1:8" s="14" customFormat="1" ht="18" customHeight="1" thickTop="1">
      <c r="A47" s="169" t="s">
        <v>88</v>
      </c>
      <c r="B47" s="58">
        <v>1</v>
      </c>
      <c r="C47" s="59" t="s">
        <v>11</v>
      </c>
      <c r="D47" s="80" t="s">
        <v>144</v>
      </c>
      <c r="E47" s="121" t="s">
        <v>135</v>
      </c>
      <c r="F47" s="60">
        <v>39</v>
      </c>
      <c r="G47" s="58" t="s">
        <v>14</v>
      </c>
      <c r="H47" s="61"/>
    </row>
    <row r="48" spans="1:8" s="14" customFormat="1" ht="20.25" customHeight="1">
      <c r="A48" s="170"/>
      <c r="B48" s="51">
        <v>2</v>
      </c>
      <c r="C48" s="50" t="s">
        <v>70</v>
      </c>
      <c r="D48" s="80" t="s">
        <v>164</v>
      </c>
      <c r="E48" s="92" t="s">
        <v>135</v>
      </c>
      <c r="F48" s="52">
        <v>40</v>
      </c>
      <c r="G48" s="52" t="s">
        <v>14</v>
      </c>
      <c r="H48" s="49"/>
    </row>
    <row r="49" spans="1:8" s="14" customFormat="1" ht="18" customHeight="1">
      <c r="A49" s="170"/>
      <c r="B49" s="17">
        <v>3</v>
      </c>
      <c r="C49" s="16" t="s">
        <v>72</v>
      </c>
      <c r="D49" s="115" t="s">
        <v>163</v>
      </c>
      <c r="E49" s="84" t="s">
        <v>135</v>
      </c>
      <c r="F49" s="17">
        <v>41</v>
      </c>
      <c r="G49" s="18" t="s">
        <v>14</v>
      </c>
      <c r="H49" s="15"/>
    </row>
    <row r="50" spans="1:8" s="14" customFormat="1" ht="18" customHeight="1">
      <c r="A50" s="170"/>
      <c r="B50" s="99">
        <v>4</v>
      </c>
      <c r="C50" s="100" t="s">
        <v>73</v>
      </c>
      <c r="D50" s="115" t="s">
        <v>162</v>
      </c>
      <c r="E50" s="84" t="s">
        <v>135</v>
      </c>
      <c r="F50" s="17">
        <v>42</v>
      </c>
      <c r="G50" s="18" t="s">
        <v>14</v>
      </c>
      <c r="H50" s="15"/>
    </row>
    <row r="51" spans="1:8" s="14" customFormat="1" ht="18" customHeight="1">
      <c r="A51" s="170"/>
      <c r="B51" s="17">
        <v>5</v>
      </c>
      <c r="C51" s="101" t="s">
        <v>50</v>
      </c>
      <c r="D51" s="114" t="s">
        <v>161</v>
      </c>
      <c r="E51" s="84" t="s">
        <v>135</v>
      </c>
      <c r="F51" s="17">
        <v>43</v>
      </c>
      <c r="G51" s="18" t="s">
        <v>55</v>
      </c>
      <c r="H51" s="15"/>
    </row>
    <row r="52" spans="1:8" s="14" customFormat="1" ht="18" customHeight="1">
      <c r="A52" s="170"/>
      <c r="B52" s="17">
        <v>6</v>
      </c>
      <c r="C52" s="101" t="s">
        <v>66</v>
      </c>
      <c r="D52" s="114" t="s">
        <v>160</v>
      </c>
      <c r="E52" s="84" t="s">
        <v>135</v>
      </c>
      <c r="F52" s="17">
        <v>44</v>
      </c>
      <c r="G52" s="18" t="s">
        <v>14</v>
      </c>
      <c r="H52" s="15"/>
    </row>
    <row r="53" spans="1:8" s="14" customFormat="1" ht="18" customHeight="1" thickBot="1">
      <c r="A53" s="171"/>
      <c r="B53" s="97">
        <v>7</v>
      </c>
      <c r="C53" s="98" t="s">
        <v>67</v>
      </c>
      <c r="D53" s="118" t="s">
        <v>159</v>
      </c>
      <c r="E53" s="84" t="s">
        <v>135</v>
      </c>
      <c r="F53" s="97">
        <v>45</v>
      </c>
      <c r="G53" s="116" t="s">
        <v>14</v>
      </c>
      <c r="H53" s="98"/>
    </row>
    <row r="54" spans="1:8" s="14" customFormat="1" ht="28.5" customHeight="1" thickTop="1">
      <c r="A54" s="159" t="s">
        <v>89</v>
      </c>
      <c r="B54" s="119">
        <v>1</v>
      </c>
      <c r="C54" s="120" t="s">
        <v>38</v>
      </c>
      <c r="D54" s="121" t="s">
        <v>179</v>
      </c>
      <c r="E54" s="121" t="s">
        <v>158</v>
      </c>
      <c r="F54" s="122">
        <v>46</v>
      </c>
      <c r="G54" s="122" t="s">
        <v>54</v>
      </c>
      <c r="H54" s="123"/>
    </row>
    <row r="55" spans="1:8" s="14" customFormat="1" ht="18" customHeight="1">
      <c r="A55" s="160"/>
      <c r="B55" s="51">
        <v>2</v>
      </c>
      <c r="C55" s="50" t="s">
        <v>48</v>
      </c>
      <c r="D55" s="89" t="s">
        <v>175</v>
      </c>
      <c r="E55" s="92" t="s">
        <v>158</v>
      </c>
      <c r="F55" s="52">
        <v>47</v>
      </c>
      <c r="G55" s="52" t="s">
        <v>53</v>
      </c>
      <c r="H55" s="49"/>
    </row>
    <row r="56" spans="1:8" s="14" customFormat="1" ht="33" customHeight="1" thickBot="1">
      <c r="A56" s="161"/>
      <c r="B56" s="62">
        <v>3</v>
      </c>
      <c r="C56" s="64" t="s">
        <v>71</v>
      </c>
      <c r="D56" s="91" t="s">
        <v>176</v>
      </c>
      <c r="E56" s="153" t="s">
        <v>182</v>
      </c>
      <c r="F56" s="57">
        <v>48</v>
      </c>
      <c r="G56" s="57" t="s">
        <v>53</v>
      </c>
      <c r="H56" s="56"/>
    </row>
    <row r="57" spans="4:8" s="14" customFormat="1" ht="18" customHeight="1" thickTop="1">
      <c r="D57" s="94"/>
      <c r="E57" s="154"/>
      <c r="G57" s="40"/>
      <c r="H57" s="41"/>
    </row>
    <row r="58" spans="6:8" s="14" customFormat="1" ht="18" customHeight="1">
      <c r="F58" t="s">
        <v>75</v>
      </c>
      <c r="G58"/>
      <c r="H58" s="43"/>
    </row>
    <row r="59" spans="2:8" s="14" customFormat="1" ht="18" customHeight="1">
      <c r="B59" s="42" t="s">
        <v>59</v>
      </c>
      <c r="C59" s="42"/>
      <c r="D59" s="95"/>
      <c r="E59" s="95"/>
      <c r="F59" s="42"/>
      <c r="G59" s="42"/>
      <c r="H59" s="42"/>
    </row>
    <row r="60" spans="2:8" s="14" customFormat="1" ht="32.25" customHeight="1">
      <c r="B60" s="172" t="s">
        <v>177</v>
      </c>
      <c r="C60" s="173"/>
      <c r="D60" s="173"/>
      <c r="E60" s="173"/>
      <c r="F60" s="173"/>
      <c r="G60" s="173"/>
      <c r="H60" s="43"/>
    </row>
    <row r="61" spans="2:8" s="14" customFormat="1" ht="33.75" customHeight="1">
      <c r="B61" s="172" t="s">
        <v>173</v>
      </c>
      <c r="C61" s="173"/>
      <c r="D61" s="173"/>
      <c r="E61" s="173"/>
      <c r="F61" s="173"/>
      <c r="G61" s="173"/>
      <c r="H61" s="43"/>
    </row>
    <row r="62" spans="4:7" ht="18" customHeight="1">
      <c r="D62"/>
      <c r="E62"/>
      <c r="G62"/>
    </row>
  </sheetData>
  <sheetProtection/>
  <mergeCells count="11">
    <mergeCell ref="B61:G61"/>
    <mergeCell ref="B60:G60"/>
    <mergeCell ref="B6:B7"/>
    <mergeCell ref="C6:C7"/>
    <mergeCell ref="B1:F1"/>
    <mergeCell ref="A54:A56"/>
    <mergeCell ref="A6:A7"/>
    <mergeCell ref="A9:A11"/>
    <mergeCell ref="A12:A35"/>
    <mergeCell ref="A36:A46"/>
    <mergeCell ref="A47:A53"/>
  </mergeCells>
  <printOptions horizontalCentered="1"/>
  <pageMargins left="0" right="0.2362204724409449" top="0.5905511811023623" bottom="0.3937007874015748" header="0" footer="0"/>
  <pageSetup horizontalDpi="300" verticalDpi="300" orientation="portrait" paperSize="9" scale="5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K40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10.57421875" style="4" customWidth="1"/>
    <col min="2" max="2" width="4.8515625" style="4" customWidth="1"/>
    <col min="3" max="3" width="92.00390625" style="4" customWidth="1"/>
    <col min="4" max="4" width="14.00390625" style="96" customWidth="1"/>
    <col min="5" max="6" width="10.00390625" style="4" customWidth="1"/>
    <col min="7" max="7" width="10.00390625" style="44" customWidth="1"/>
    <col min="8" max="16384" width="9.140625" style="4" customWidth="1"/>
  </cols>
  <sheetData>
    <row r="1" spans="2:8" ht="39.75" customHeight="1">
      <c r="B1" s="157" t="s">
        <v>183</v>
      </c>
      <c r="C1" s="176"/>
      <c r="D1" s="176"/>
      <c r="E1" s="176"/>
      <c r="F1" s="176"/>
      <c r="G1" s="176"/>
      <c r="H1" s="117" t="s">
        <v>131</v>
      </c>
    </row>
    <row r="2" spans="2:8" s="6" customFormat="1" ht="16.5" customHeight="1">
      <c r="B2" s="2" t="s">
        <v>49</v>
      </c>
      <c r="C2" s="2"/>
      <c r="D2" s="78"/>
      <c r="E2" s="2"/>
      <c r="F2" s="2"/>
      <c r="G2" s="2"/>
      <c r="H2" s="5"/>
    </row>
    <row r="3" spans="2:8" s="6" customFormat="1" ht="17.25" customHeight="1">
      <c r="B3" s="2" t="s">
        <v>77</v>
      </c>
      <c r="C3" s="2"/>
      <c r="D3" s="78"/>
      <c r="E3" s="2"/>
      <c r="F3" s="2"/>
      <c r="G3" s="2"/>
      <c r="H3" s="5"/>
    </row>
    <row r="4" spans="2:8" s="6" customFormat="1" ht="17.25" customHeight="1">
      <c r="B4" s="2" t="s">
        <v>78</v>
      </c>
      <c r="C4" s="2"/>
      <c r="D4" s="78"/>
      <c r="E4" s="2"/>
      <c r="F4" s="2"/>
      <c r="G4" s="2"/>
      <c r="H4" s="5"/>
    </row>
    <row r="5" spans="2:8" s="6" customFormat="1" ht="18.75" customHeight="1" thickBot="1">
      <c r="B5" s="3" t="s">
        <v>169</v>
      </c>
      <c r="C5" s="3"/>
      <c r="D5" s="79"/>
      <c r="E5" s="3"/>
      <c r="F5" s="3"/>
      <c r="G5" s="3"/>
      <c r="H5" s="5"/>
    </row>
    <row r="6" spans="1:11" s="9" customFormat="1" ht="15" customHeight="1" thickTop="1">
      <c r="A6" s="162" t="s">
        <v>60</v>
      </c>
      <c r="B6" s="162" t="s">
        <v>25</v>
      </c>
      <c r="C6" s="162" t="s">
        <v>26</v>
      </c>
      <c r="D6" s="75" t="s">
        <v>62</v>
      </c>
      <c r="E6" s="7" t="s">
        <v>27</v>
      </c>
      <c r="F6" s="7" t="s">
        <v>28</v>
      </c>
      <c r="G6" s="8" t="s">
        <v>29</v>
      </c>
      <c r="H6" s="8" t="s">
        <v>30</v>
      </c>
      <c r="I6" s="7" t="s">
        <v>1</v>
      </c>
      <c r="J6" s="7" t="s">
        <v>31</v>
      </c>
      <c r="K6" s="7" t="s">
        <v>32</v>
      </c>
    </row>
    <row r="7" spans="1:11" s="9" customFormat="1" ht="17.25" customHeight="1" thickBot="1">
      <c r="A7" s="163"/>
      <c r="B7" s="163"/>
      <c r="C7" s="163"/>
      <c r="D7" s="76" t="s">
        <v>63</v>
      </c>
      <c r="E7" s="10" t="s">
        <v>15</v>
      </c>
      <c r="F7" s="10" t="s">
        <v>3</v>
      </c>
      <c r="G7" s="11" t="s">
        <v>16</v>
      </c>
      <c r="H7" s="11" t="s">
        <v>17</v>
      </c>
      <c r="I7" s="12" t="s">
        <v>18</v>
      </c>
      <c r="J7" s="10" t="s">
        <v>4</v>
      </c>
      <c r="K7" s="10" t="s">
        <v>19</v>
      </c>
    </row>
    <row r="8" spans="1:11" s="9" customFormat="1" ht="17.25" customHeight="1" thickBot="1" thickTop="1">
      <c r="A8" s="67">
        <v>1</v>
      </c>
      <c r="B8" s="67">
        <v>2</v>
      </c>
      <c r="C8" s="67">
        <v>3</v>
      </c>
      <c r="D8" s="76">
        <v>4</v>
      </c>
      <c r="E8" s="10">
        <v>5</v>
      </c>
      <c r="F8" s="10">
        <v>6</v>
      </c>
      <c r="G8" s="11">
        <v>7</v>
      </c>
      <c r="H8" s="11">
        <v>8</v>
      </c>
      <c r="I8" s="12">
        <v>9</v>
      </c>
      <c r="J8" s="10">
        <v>10</v>
      </c>
      <c r="K8" s="10">
        <v>11</v>
      </c>
    </row>
    <row r="9" spans="1:11" s="14" customFormat="1" ht="57" customHeight="1" thickBot="1" thickTop="1">
      <c r="A9" s="66" t="s">
        <v>61</v>
      </c>
      <c r="B9" s="104">
        <v>1</v>
      </c>
      <c r="C9" s="65" t="str">
        <f>'1 Ценоразпис '!C9</f>
        <v>Косене на тревни площи и събиране на окосена трева</v>
      </c>
      <c r="D9" s="68" t="str">
        <f>'1 Ценоразпис '!D9</f>
        <v>ТНС 9 ср.(182,183)+ср.(184,185)</v>
      </c>
      <c r="E9" s="68">
        <f>'1 Ценоразпис '!F9</f>
        <v>1</v>
      </c>
      <c r="F9" s="68" t="str">
        <f>'1 Ценоразпис '!G9</f>
        <v>дка.</v>
      </c>
      <c r="G9" s="125"/>
      <c r="H9" s="22">
        <v>2</v>
      </c>
      <c r="I9" s="23">
        <f>G9*H9</f>
        <v>0</v>
      </c>
      <c r="J9" s="56">
        <f>'1 Ценоразпис '!H9</f>
        <v>0</v>
      </c>
      <c r="K9" s="23">
        <f>I9*J9</f>
        <v>0</v>
      </c>
    </row>
    <row r="10" spans="1:11" s="14" customFormat="1" ht="29.25" customHeight="1" thickBot="1" thickTop="1">
      <c r="A10" s="174" t="s">
        <v>13</v>
      </c>
      <c r="B10" s="104">
        <v>2</v>
      </c>
      <c r="C10" s="35" t="str">
        <f>'1 Ценоразпис '!C12</f>
        <v>Резитба на храсти</v>
      </c>
      <c r="D10" s="28" t="str">
        <f>'1 Ценоразпис '!D12</f>
        <v>ТНС 9 - 289</v>
      </c>
      <c r="E10" s="28">
        <f>'1 Ценоразпис '!F12</f>
        <v>4</v>
      </c>
      <c r="F10" s="28" t="str">
        <f>'1 Ценоразпис '!G12</f>
        <v>10 бр.</v>
      </c>
      <c r="G10" s="15">
        <v>50</v>
      </c>
      <c r="H10" s="19">
        <v>1</v>
      </c>
      <c r="I10" s="15">
        <f aca="true" t="shared" si="0" ref="I10:I22">G10*H10</f>
        <v>50</v>
      </c>
      <c r="J10" s="49">
        <f>'1 Ценоразпис '!H12</f>
        <v>0</v>
      </c>
      <c r="K10" s="15">
        <f aca="true" t="shared" si="1" ref="K10:K22">I10*J10</f>
        <v>0</v>
      </c>
    </row>
    <row r="11" spans="1:11" s="14" customFormat="1" ht="29.25" customHeight="1" thickBot="1" thickTop="1">
      <c r="A11" s="168"/>
      <c r="B11" s="104">
        <v>3</v>
      </c>
      <c r="C11" s="16" t="str">
        <f>'1 Ценоразпис '!C23</f>
        <v>Резитба за оформяне на короната на дървета с автовишка - всички операции</v>
      </c>
      <c r="D11" s="72" t="str">
        <f>'1 Ценоразпис '!D23</f>
        <v>ТНС 9 - 285</v>
      </c>
      <c r="E11" s="72">
        <f>'1 Ценоразпис '!F23</f>
        <v>15</v>
      </c>
      <c r="F11" s="72" t="str">
        <f>'1 Ценоразпис '!G23</f>
        <v>бр.</v>
      </c>
      <c r="G11" s="15">
        <v>100</v>
      </c>
      <c r="H11" s="19">
        <v>1</v>
      </c>
      <c r="I11" s="15">
        <f t="shared" si="0"/>
        <v>100</v>
      </c>
      <c r="J11" s="49">
        <f>'1 Ценоразпис '!H23</f>
        <v>0</v>
      </c>
      <c r="K11" s="15">
        <f t="shared" si="1"/>
        <v>0</v>
      </c>
    </row>
    <row r="12" spans="1:11" s="14" customFormat="1" ht="29.25" customHeight="1" thickBot="1" thickTop="1">
      <c r="A12" s="167"/>
      <c r="B12" s="104">
        <v>4</v>
      </c>
      <c r="C12" s="31" t="str">
        <f>'1 Ценоразпис '!C30</f>
        <v>Отсичане на дървета с диаметър над 100 см. с автовишка - всички операции </v>
      </c>
      <c r="D12" s="69"/>
      <c r="E12" s="69">
        <f>'1 Ценоразпис '!F30</f>
        <v>22</v>
      </c>
      <c r="F12" s="69" t="str">
        <f>'1 Ценоразпис '!G30</f>
        <v>бр.</v>
      </c>
      <c r="G12" s="15">
        <v>100</v>
      </c>
      <c r="H12" s="19">
        <v>1</v>
      </c>
      <c r="I12" s="15">
        <f t="shared" si="0"/>
        <v>100</v>
      </c>
      <c r="J12" s="49">
        <f>'1 Ценоразпис '!H30</f>
        <v>0</v>
      </c>
      <c r="K12" s="15">
        <f t="shared" si="1"/>
        <v>0</v>
      </c>
    </row>
    <row r="13" spans="1:11" s="14" customFormat="1" ht="29.25" customHeight="1" thickBot="1" thickTop="1">
      <c r="A13" s="167"/>
      <c r="B13" s="104">
        <v>5</v>
      </c>
      <c r="C13" s="31" t="str">
        <f>'1 Ценоразпис '!C33</f>
        <v>Изкореняване (раздробяване) на дънери с дебелина от 61-100 см.всички операции </v>
      </c>
      <c r="D13" s="69"/>
      <c r="E13" s="69">
        <f>'1 Ценоразпис '!F33</f>
        <v>25</v>
      </c>
      <c r="F13" s="69" t="str">
        <f>'1 Ценоразпис '!G33</f>
        <v>бр.</v>
      </c>
      <c r="G13" s="13">
        <v>100</v>
      </c>
      <c r="H13" s="102">
        <v>1</v>
      </c>
      <c r="I13" s="13">
        <f t="shared" si="0"/>
        <v>100</v>
      </c>
      <c r="J13" s="103">
        <f>'1 Ценоразпис '!H33</f>
        <v>0</v>
      </c>
      <c r="K13" s="15">
        <f t="shared" si="1"/>
        <v>0</v>
      </c>
    </row>
    <row r="14" spans="1:11" s="14" customFormat="1" ht="29.25" customHeight="1" thickBot="1" thickTop="1">
      <c r="A14" s="168"/>
      <c r="B14" s="104">
        <v>6</v>
      </c>
      <c r="C14" s="38" t="str">
        <f>'1 Ценоразпис '!C35</f>
        <v>Раздробяване на клони с дробилна машина</v>
      </c>
      <c r="D14" s="39"/>
      <c r="E14" s="39">
        <f>'1 Ценоразпис '!F35</f>
        <v>27</v>
      </c>
      <c r="F14" s="39" t="str">
        <f>'1 Ценоразпис '!G35</f>
        <v>пр. м³</v>
      </c>
      <c r="G14" s="23">
        <v>100</v>
      </c>
      <c r="H14" s="22">
        <v>1</v>
      </c>
      <c r="I14" s="23">
        <f t="shared" si="0"/>
        <v>100</v>
      </c>
      <c r="J14" s="56">
        <f>'1 Ценоразпис '!H35</f>
        <v>0</v>
      </c>
      <c r="K14" s="23">
        <f t="shared" si="1"/>
        <v>0</v>
      </c>
    </row>
    <row r="15" spans="1:11" s="14" customFormat="1" ht="29.25" customHeight="1" thickBot="1" thickTop="1">
      <c r="A15" s="174" t="s">
        <v>12</v>
      </c>
      <c r="B15" s="104">
        <v>7</v>
      </c>
      <c r="C15" s="35" t="str">
        <f>'1 Ценоразпис '!C36</f>
        <v>Цветно оформяне с 1 год. Цветя - пролетни -ІІІ група (при нови цветни фигури) : виола, миозотис, белис, силене, тропеолум и др. -всички операции 45 бр/м²</v>
      </c>
      <c r="D15" s="28" t="str">
        <f>'1 Ценоразпис '!D36</f>
        <v>УСН 3 - 04033</v>
      </c>
      <c r="E15" s="28">
        <f>'1 Ценоразпис '!F36</f>
        <v>28</v>
      </c>
      <c r="F15" s="28" t="str">
        <f>'1 Ценоразпис '!G36</f>
        <v>м²</v>
      </c>
      <c r="G15" s="24">
        <v>100</v>
      </c>
      <c r="H15" s="15">
        <v>1</v>
      </c>
      <c r="I15" s="15">
        <f t="shared" si="0"/>
        <v>100</v>
      </c>
      <c r="J15" s="49">
        <f>'1 Ценоразпис '!H36</f>
        <v>0</v>
      </c>
      <c r="K15" s="15">
        <f t="shared" si="1"/>
        <v>0</v>
      </c>
    </row>
    <row r="16" spans="1:11" s="14" customFormat="1" ht="29.25" customHeight="1" thickBot="1" thickTop="1">
      <c r="A16" s="167"/>
      <c r="B16" s="104">
        <v>8</v>
      </c>
      <c r="C16" s="33" t="str">
        <f>'1 Ценоразпис '!C37</f>
        <v>Цветно оформяне с  1 год. цветя- летни - І група(при нови цветни фигури) : антиринум, вербена, матиола, перила, далия, салвия,петуния и др.-всички операции-.45 бр/м²</v>
      </c>
      <c r="D16" s="17" t="str">
        <f>'1 Ценоразпис '!D37</f>
        <v>УСН 3 - 04033</v>
      </c>
      <c r="E16" s="17">
        <f>'1 Ценоразпис '!F37</f>
        <v>29</v>
      </c>
      <c r="F16" s="17" t="str">
        <f>'1 Ценоразпис '!G37</f>
        <v>м²</v>
      </c>
      <c r="G16" s="15">
        <v>100</v>
      </c>
      <c r="H16" s="15">
        <v>1</v>
      </c>
      <c r="I16" s="15">
        <f t="shared" si="0"/>
        <v>100</v>
      </c>
      <c r="J16" s="49">
        <f>'1 Ценоразпис '!H37</f>
        <v>0</v>
      </c>
      <c r="K16" s="15">
        <f t="shared" si="1"/>
        <v>0</v>
      </c>
    </row>
    <row r="17" spans="1:11" s="14" customFormat="1" ht="29.25" customHeight="1" thickBot="1" thickTop="1">
      <c r="A17" s="168"/>
      <c r="B17" s="104">
        <v>9</v>
      </c>
      <c r="C17" s="48" t="str">
        <f>'1 Ценоразпис '!C46</f>
        <v>Поливане с водоноска - трева, цветни фигури</v>
      </c>
      <c r="D17" s="70" t="str">
        <f>'1 Ценоразпис '!D46</f>
        <v>ТНС 9 - 195</v>
      </c>
      <c r="E17" s="70">
        <f>'1 Ценоразпис '!F46</f>
        <v>38</v>
      </c>
      <c r="F17" s="70" t="str">
        <f>'1 Ценоразпис '!G46</f>
        <v>дка.</v>
      </c>
      <c r="G17" s="23">
        <v>10</v>
      </c>
      <c r="H17" s="23">
        <v>10</v>
      </c>
      <c r="I17" s="23">
        <f t="shared" si="0"/>
        <v>100</v>
      </c>
      <c r="J17" s="56">
        <f>'1 Ценоразпис '!H46</f>
        <v>0</v>
      </c>
      <c r="K17" s="23">
        <f t="shared" si="1"/>
        <v>0</v>
      </c>
    </row>
    <row r="18" spans="1:11" s="14" customFormat="1" ht="29.25" customHeight="1" thickBot="1" thickTop="1">
      <c r="A18" s="159" t="s">
        <v>136</v>
      </c>
      <c r="B18" s="104">
        <v>10</v>
      </c>
      <c r="C18" s="37" t="str">
        <f>'1 Ценоразпис '!C47</f>
        <v>Събиране на шума </v>
      </c>
      <c r="D18" s="71" t="str">
        <f>'1 Ценоразпис '!D47</f>
        <v>ТНС 9 ср.(204,205)</v>
      </c>
      <c r="E18" s="71">
        <f>'1 Ценоразпис '!F47</f>
        <v>39</v>
      </c>
      <c r="F18" s="71" t="str">
        <f>'1 Ценоразпис '!G47</f>
        <v>дка.</v>
      </c>
      <c r="G18" s="49"/>
      <c r="H18" s="15">
        <v>1</v>
      </c>
      <c r="I18" s="15">
        <f t="shared" si="0"/>
        <v>0</v>
      </c>
      <c r="J18" s="49">
        <f>'1 Ценоразпис '!H47</f>
        <v>0</v>
      </c>
      <c r="K18" s="15">
        <f t="shared" si="1"/>
        <v>0</v>
      </c>
    </row>
    <row r="19" spans="1:11" s="14" customFormat="1" ht="29.25" customHeight="1" thickBot="1" thickTop="1">
      <c r="A19" s="175"/>
      <c r="B19" s="104">
        <v>11</v>
      </c>
      <c r="C19" s="48" t="str">
        <f>'1 Ценоразпис '!C48</f>
        <v>Поддържане чистота в масово посещавани места - оборки </v>
      </c>
      <c r="D19" s="70" t="str">
        <f>'1 Ценоразпис '!D48</f>
        <v>ТНС 9 - 201</v>
      </c>
      <c r="E19" s="70">
        <f>'1 Ценоразпис '!F48</f>
        <v>40</v>
      </c>
      <c r="F19" s="70" t="str">
        <f>'1 Ценоразпис '!G48</f>
        <v>дка.</v>
      </c>
      <c r="G19" s="56"/>
      <c r="H19" s="23">
        <v>52</v>
      </c>
      <c r="I19" s="23">
        <f t="shared" si="0"/>
        <v>0</v>
      </c>
      <c r="J19" s="56">
        <f>'1 Ценоразпис '!H48</f>
        <v>0</v>
      </c>
      <c r="K19" s="15">
        <f t="shared" si="1"/>
        <v>0</v>
      </c>
    </row>
    <row r="20" spans="1:11" s="14" customFormat="1" ht="29.25" customHeight="1" thickBot="1" thickTop="1">
      <c r="A20" s="159" t="s">
        <v>137</v>
      </c>
      <c r="B20" s="104">
        <v>12</v>
      </c>
      <c r="C20" s="37" t="str">
        <f>'1 Ценоразпис '!C54</f>
        <v>Товарене и извозване с камион на  растителни отпадъци до сметище (клони, шума, трева, цветя и др.)</v>
      </c>
      <c r="D20" s="71" t="str">
        <f>'1 Ценоразпис '!D54</f>
        <v> ТНС 9 - 422</v>
      </c>
      <c r="E20" s="71">
        <f>'1 Ценоразпис '!F54</f>
        <v>46</v>
      </c>
      <c r="F20" s="71" t="str">
        <f>'1 Ценоразпис '!G54</f>
        <v>пр. м³</v>
      </c>
      <c r="G20" s="24">
        <v>100</v>
      </c>
      <c r="H20" s="24">
        <v>1</v>
      </c>
      <c r="I20" s="24">
        <f t="shared" si="0"/>
        <v>100</v>
      </c>
      <c r="J20" s="61">
        <f>'1 Ценоразпис '!H54</f>
        <v>0</v>
      </c>
      <c r="K20" s="15">
        <f t="shared" si="1"/>
        <v>0</v>
      </c>
    </row>
    <row r="21" spans="1:11" s="14" customFormat="1" ht="29.25" customHeight="1" thickBot="1" thickTop="1">
      <c r="A21" s="175"/>
      <c r="B21" s="104">
        <v>13</v>
      </c>
      <c r="C21" s="16" t="str">
        <f>'1 Ценоразпис '!C55</f>
        <v>Товарене и извозване с камион на  дървен отпадък и трупи от отсечени дървета</v>
      </c>
      <c r="D21" s="71" t="str">
        <f>'1 Ценоразпис '!D55</f>
        <v>ТНС 1 - 206</v>
      </c>
      <c r="E21" s="72">
        <f>'1 Ценоразпис '!F55</f>
        <v>47</v>
      </c>
      <c r="F21" s="72" t="str">
        <f>'1 Ценоразпис '!G55</f>
        <v>м³</v>
      </c>
      <c r="G21" s="15">
        <v>100</v>
      </c>
      <c r="H21" s="15">
        <v>1</v>
      </c>
      <c r="I21" s="15">
        <f t="shared" si="0"/>
        <v>100</v>
      </c>
      <c r="J21" s="49">
        <f>'1 Ценоразпис '!H55</f>
        <v>0</v>
      </c>
      <c r="K21" s="15">
        <f t="shared" si="1"/>
        <v>0</v>
      </c>
    </row>
    <row r="22" spans="1:11" s="14" customFormat="1" ht="31.5" customHeight="1" thickBot="1" thickTop="1">
      <c r="A22" s="161"/>
      <c r="B22" s="104">
        <v>14</v>
      </c>
      <c r="C22" s="38" t="str">
        <f>'1 Ценоразпис '!C56</f>
        <v>Натоварване и извозване на камъни, бетонни отломки и други строителни отпадъци до сметище </v>
      </c>
      <c r="D22" s="39" t="str">
        <f>'1 Ценоразпис '!D56</f>
        <v> ТНС 1 - 248</v>
      </c>
      <c r="E22" s="39">
        <f>'1 Ценоразпис '!F56</f>
        <v>48</v>
      </c>
      <c r="F22" s="39" t="str">
        <f>'1 Ценоразпис '!G56</f>
        <v>м³</v>
      </c>
      <c r="G22" s="23">
        <v>100</v>
      </c>
      <c r="H22" s="23">
        <v>1</v>
      </c>
      <c r="I22" s="23">
        <f t="shared" si="0"/>
        <v>100</v>
      </c>
      <c r="J22" s="56">
        <f>'1 Ценоразпис '!H56</f>
        <v>0</v>
      </c>
      <c r="K22" s="23">
        <f t="shared" si="1"/>
        <v>0</v>
      </c>
    </row>
    <row r="23" spans="3:7" s="14" customFormat="1" ht="16.5" thickTop="1">
      <c r="C23" s="107"/>
      <c r="D23" s="94"/>
      <c r="F23" s="40"/>
      <c r="G23" s="41"/>
    </row>
    <row r="24" spans="7:11" s="14" customFormat="1" ht="18.75" customHeight="1">
      <c r="G24" s="42"/>
      <c r="I24" s="1" t="s">
        <v>20</v>
      </c>
      <c r="K24" s="156">
        <f>SUM(K9:K22)</f>
        <v>0</v>
      </c>
    </row>
    <row r="25" spans="7:11" s="14" customFormat="1" ht="18.75" customHeight="1">
      <c r="G25" s="43"/>
      <c r="I25" s="1" t="s">
        <v>21</v>
      </c>
      <c r="K25" s="156">
        <f>K24*0.2</f>
        <v>0</v>
      </c>
    </row>
    <row r="26" spans="8:11" s="14" customFormat="1" ht="18.75" customHeight="1">
      <c r="H26" s="1" t="s">
        <v>87</v>
      </c>
      <c r="K26" s="156">
        <f>K24+K25</f>
        <v>0</v>
      </c>
    </row>
    <row r="27" spans="3:7" ht="39" customHeight="1">
      <c r="C27" s="108"/>
      <c r="G27" t="s">
        <v>75</v>
      </c>
    </row>
    <row r="28" spans="2:6" ht="15.75">
      <c r="B28" s="42" t="s">
        <v>171</v>
      </c>
      <c r="C28" s="124"/>
      <c r="D28" s="95"/>
      <c r="E28" s="42"/>
      <c r="F28" s="42"/>
    </row>
    <row r="29" spans="2:6" ht="33.75" customHeight="1">
      <c r="B29" s="172" t="s">
        <v>178</v>
      </c>
      <c r="C29" s="173"/>
      <c r="D29" s="173"/>
      <c r="E29" s="173"/>
      <c r="F29" s="173"/>
    </row>
    <row r="30" spans="2:6" ht="15.75">
      <c r="B30" s="172" t="s">
        <v>170</v>
      </c>
      <c r="C30" s="173"/>
      <c r="D30" s="173"/>
      <c r="E30" s="173"/>
      <c r="F30" s="173"/>
    </row>
    <row r="31" ht="15">
      <c r="C31" s="108"/>
    </row>
    <row r="32" ht="15">
      <c r="C32" s="108"/>
    </row>
    <row r="33" ht="15">
      <c r="C33" s="108"/>
    </row>
    <row r="34" ht="15">
      <c r="C34" s="108"/>
    </row>
    <row r="35" ht="15">
      <c r="C35" s="108"/>
    </row>
    <row r="36" ht="15">
      <c r="C36" s="108"/>
    </row>
    <row r="37" ht="15">
      <c r="C37" s="108"/>
    </row>
    <row r="38" ht="15">
      <c r="C38" s="108"/>
    </row>
    <row r="39" ht="15">
      <c r="C39" s="108"/>
    </row>
    <row r="40" ht="15">
      <c r="C40" s="108"/>
    </row>
  </sheetData>
  <sheetProtection/>
  <mergeCells count="10">
    <mergeCell ref="B1:G1"/>
    <mergeCell ref="B29:F29"/>
    <mergeCell ref="B6:B7"/>
    <mergeCell ref="C6:C7"/>
    <mergeCell ref="A6:A7"/>
    <mergeCell ref="A10:A14"/>
    <mergeCell ref="A15:A17"/>
    <mergeCell ref="A20:A22"/>
    <mergeCell ref="A18:A19"/>
    <mergeCell ref="B30:F30"/>
  </mergeCells>
  <printOptions horizontalCentered="1"/>
  <pageMargins left="0.1968503937007874" right="0.2362204724409449" top="0.984251968503937" bottom="0.3937007874015748" header="0" footer="0"/>
  <pageSetup horizontalDpi="300" verticalDpi="300" orientation="landscape" paperSize="9" scale="65" r:id="rId1"/>
  <headerFooter alignWithMargins="0">
    <oddFooter>&amp;CPage &amp;P</oddFooter>
  </headerFooter>
  <ignoredErrors>
    <ignoredError sqref="J14:J22 J9:J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F43"/>
  <sheetViews>
    <sheetView view="pageBreakPreview" zoomScaleSheetLayoutView="100" zoomScalePageLayoutView="0" workbookViewId="0" topLeftCell="A25">
      <selection activeCell="H39" sqref="H39"/>
    </sheetView>
  </sheetViews>
  <sheetFormatPr defaultColWidth="9.140625" defaultRowHeight="15" customHeight="1"/>
  <cols>
    <col min="1" max="1" width="5.421875" style="0" customWidth="1"/>
    <col min="2" max="2" width="28.421875" style="0" customWidth="1"/>
    <col min="3" max="3" width="12.421875" style="0" customWidth="1"/>
    <col min="4" max="4" width="13.7109375" style="0" customWidth="1"/>
    <col min="5" max="6" width="12.421875" style="0" customWidth="1"/>
    <col min="7" max="7" width="11.140625" style="0" customWidth="1"/>
  </cols>
  <sheetData>
    <row r="1" spans="1:5" ht="15" customHeight="1">
      <c r="A1" t="s">
        <v>168</v>
      </c>
      <c r="E1" s="132" t="s">
        <v>129</v>
      </c>
    </row>
    <row r="2" spans="2:6" ht="15" customHeight="1">
      <c r="B2" s="133" t="s">
        <v>91</v>
      </c>
      <c r="C2" t="s">
        <v>92</v>
      </c>
      <c r="F2" s="134"/>
    </row>
    <row r="3" ht="15" customHeight="1">
      <c r="B3" t="s">
        <v>93</v>
      </c>
    </row>
    <row r="4" ht="15" customHeight="1">
      <c r="B4" s="133" t="s">
        <v>94</v>
      </c>
    </row>
    <row r="6" ht="15" customHeight="1">
      <c r="B6" s="133" t="s">
        <v>95</v>
      </c>
    </row>
    <row r="7" spans="1:5" ht="38.25" customHeight="1">
      <c r="A7" s="135" t="s">
        <v>96</v>
      </c>
      <c r="B7" s="135" t="s">
        <v>97</v>
      </c>
      <c r="C7" s="135" t="s">
        <v>98</v>
      </c>
      <c r="D7" s="135" t="s">
        <v>99</v>
      </c>
      <c r="E7" s="135" t="s">
        <v>100</v>
      </c>
    </row>
    <row r="8" spans="1:5" ht="15" customHeight="1">
      <c r="A8" s="136">
        <v>1</v>
      </c>
      <c r="B8" s="137"/>
      <c r="C8" s="138"/>
      <c r="D8" s="138"/>
      <c r="E8" s="138"/>
    </row>
    <row r="9" spans="1:5" ht="15" customHeight="1">
      <c r="A9" s="136">
        <v>2</v>
      </c>
      <c r="B9" s="137"/>
      <c r="C9" s="138"/>
      <c r="D9" s="138"/>
      <c r="E9" s="138"/>
    </row>
    <row r="10" spans="1:5" ht="15" customHeight="1">
      <c r="A10" s="136">
        <v>3</v>
      </c>
      <c r="B10" s="137"/>
      <c r="C10" s="138"/>
      <c r="D10" s="138"/>
      <c r="E10" s="138"/>
    </row>
    <row r="11" spans="3:5" ht="15" customHeight="1">
      <c r="C11" t="s">
        <v>101</v>
      </c>
      <c r="E11" s="139"/>
    </row>
    <row r="12" spans="3:5" ht="15" customHeight="1">
      <c r="C12" t="s">
        <v>102</v>
      </c>
      <c r="E12" s="139"/>
    </row>
    <row r="13" spans="3:5" ht="15" customHeight="1">
      <c r="C13" t="s">
        <v>103</v>
      </c>
      <c r="E13" s="139"/>
    </row>
    <row r="15" spans="2:4" ht="15" customHeight="1">
      <c r="B15" s="133" t="s">
        <v>104</v>
      </c>
      <c r="D15" s="140"/>
    </row>
    <row r="16" spans="1:5" ht="52.5" customHeight="1">
      <c r="A16" s="135" t="s">
        <v>96</v>
      </c>
      <c r="B16" s="135" t="s">
        <v>105</v>
      </c>
      <c r="C16" s="135" t="s">
        <v>181</v>
      </c>
      <c r="D16" s="141" t="s">
        <v>106</v>
      </c>
      <c r="E16" s="142" t="s">
        <v>107</v>
      </c>
    </row>
    <row r="17" spans="1:5" ht="15" customHeight="1">
      <c r="A17" s="136">
        <v>1</v>
      </c>
      <c r="B17" s="138"/>
      <c r="C17" s="138"/>
      <c r="D17" s="138"/>
      <c r="E17" s="143"/>
    </row>
    <row r="18" spans="1:5" ht="15" customHeight="1">
      <c r="A18" s="136">
        <v>2</v>
      </c>
      <c r="B18" s="138"/>
      <c r="C18" s="138"/>
      <c r="D18" s="138"/>
      <c r="E18" s="143"/>
    </row>
    <row r="19" spans="1:5" ht="15" customHeight="1">
      <c r="A19" s="136">
        <v>3</v>
      </c>
      <c r="B19" s="138"/>
      <c r="C19" s="138"/>
      <c r="D19" s="138"/>
      <c r="E19" s="143"/>
    </row>
    <row r="20" spans="3:5" ht="15" customHeight="1">
      <c r="C20" t="s">
        <v>108</v>
      </c>
      <c r="E20" s="139"/>
    </row>
    <row r="21" spans="3:5" ht="15" customHeight="1">
      <c r="C21" t="s">
        <v>109</v>
      </c>
      <c r="E21" s="139"/>
    </row>
    <row r="22" spans="3:5" ht="15" customHeight="1">
      <c r="C22" t="s">
        <v>110</v>
      </c>
      <c r="E22" s="139"/>
    </row>
    <row r="24" spans="2:5" ht="15" customHeight="1">
      <c r="B24" s="133" t="s">
        <v>138</v>
      </c>
      <c r="E24" s="140"/>
    </row>
    <row r="25" spans="1:6" ht="38.25" customHeight="1">
      <c r="A25" s="135" t="s">
        <v>96</v>
      </c>
      <c r="B25" s="135" t="s">
        <v>111</v>
      </c>
      <c r="C25" s="135" t="s">
        <v>112</v>
      </c>
      <c r="D25" s="135" t="s">
        <v>113</v>
      </c>
      <c r="E25" s="141" t="s">
        <v>114</v>
      </c>
      <c r="F25" s="142" t="s">
        <v>115</v>
      </c>
    </row>
    <row r="26" spans="1:6" ht="15" customHeight="1">
      <c r="A26" s="136">
        <v>1</v>
      </c>
      <c r="B26" s="138"/>
      <c r="C26" s="138"/>
      <c r="D26" s="138"/>
      <c r="E26" s="143"/>
      <c r="F26" s="143"/>
    </row>
    <row r="27" spans="1:6" ht="15" customHeight="1">
      <c r="A27" s="136">
        <v>2</v>
      </c>
      <c r="B27" s="138"/>
      <c r="C27" s="138"/>
      <c r="D27" s="138"/>
      <c r="E27" s="143"/>
      <c r="F27" s="143"/>
    </row>
    <row r="28" spans="1:6" ht="15" customHeight="1">
      <c r="A28" s="136">
        <v>3</v>
      </c>
      <c r="B28" s="138"/>
      <c r="C28" s="138"/>
      <c r="D28" s="138"/>
      <c r="E28" s="143"/>
      <c r="F28" s="143"/>
    </row>
    <row r="29" spans="1:6" ht="15" customHeight="1">
      <c r="A29" s="136" t="s">
        <v>116</v>
      </c>
      <c r="B29" s="144" t="s">
        <v>117</v>
      </c>
      <c r="C29" s="145"/>
      <c r="D29" s="145"/>
      <c r="E29" s="146"/>
      <c r="F29" s="143"/>
    </row>
    <row r="30" spans="1:6" ht="15" customHeight="1">
      <c r="A30" s="136" t="s">
        <v>118</v>
      </c>
      <c r="B30" s="144" t="s">
        <v>119</v>
      </c>
      <c r="C30" s="145"/>
      <c r="D30" s="145"/>
      <c r="E30" s="146"/>
      <c r="F30" s="143"/>
    </row>
    <row r="31" spans="3:6" ht="15" customHeight="1">
      <c r="C31" t="s">
        <v>120</v>
      </c>
      <c r="D31" s="147"/>
      <c r="E31" s="148"/>
      <c r="F31" s="139"/>
    </row>
    <row r="32" spans="3:6" ht="15" customHeight="1">
      <c r="C32" t="s">
        <v>121</v>
      </c>
      <c r="F32" s="139"/>
    </row>
    <row r="33" spans="3:6" ht="15" customHeight="1">
      <c r="C33" t="s">
        <v>122</v>
      </c>
      <c r="F33" s="139"/>
    </row>
    <row r="34" ht="15" customHeight="1">
      <c r="A34" s="149" t="s">
        <v>123</v>
      </c>
    </row>
    <row r="36" ht="15" customHeight="1">
      <c r="B36" s="133" t="s">
        <v>124</v>
      </c>
    </row>
    <row r="37" ht="15" customHeight="1">
      <c r="D37" s="133" t="s">
        <v>125</v>
      </c>
    </row>
    <row r="38" ht="15" customHeight="1">
      <c r="D38" s="133" t="s">
        <v>126</v>
      </c>
    </row>
    <row r="41" ht="15" customHeight="1">
      <c r="D41" t="s">
        <v>127</v>
      </c>
    </row>
    <row r="42" ht="15" customHeight="1">
      <c r="E42" t="s">
        <v>128</v>
      </c>
    </row>
    <row r="43" spans="1:6" ht="102" customHeight="1">
      <c r="A43" s="177" t="s">
        <v>172</v>
      </c>
      <c r="B43" s="178"/>
      <c r="C43" s="178"/>
      <c r="D43" s="178"/>
      <c r="E43" s="178"/>
      <c r="F43" s="178"/>
    </row>
  </sheetData>
  <sheetProtection/>
  <mergeCells count="1">
    <mergeCell ref="A43:F43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CHROMSEVIS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ROUSSEVA</dc:creator>
  <cp:keywords/>
  <dc:description/>
  <cp:lastModifiedBy>Kornelia</cp:lastModifiedBy>
  <cp:lastPrinted>2013-02-03T21:43:14Z</cp:lastPrinted>
  <dcterms:created xsi:type="dcterms:W3CDTF">2004-03-08T15:15:30Z</dcterms:created>
  <dcterms:modified xsi:type="dcterms:W3CDTF">2013-02-03T21:44:02Z</dcterms:modified>
  <cp:category/>
  <cp:version/>
  <cp:contentType/>
  <cp:contentStatus/>
</cp:coreProperties>
</file>